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C:\Users\kaponyas\Desktop\"/>
    </mc:Choice>
  </mc:AlternateContent>
  <xr:revisionPtr revIDLastSave="0" documentId="13_ncr:1_{225A122E-4AD8-4B92-B175-3361F35EDF17}" xr6:coauthVersionLast="47" xr6:coauthVersionMax="47" xr10:uidLastSave="{00000000-0000-0000-0000-000000000000}"/>
  <bookViews>
    <workbookView xWindow="2040" yWindow="-17685" windowWidth="22830" windowHeight="15825" tabRatio="604" firstSheet="6" activeTab="12" xr2:uid="{00000000-000D-0000-FFFF-FFFF00000000}"/>
  </bookViews>
  <sheets>
    <sheet name="Organization's Demographics" sheetId="1" r:id="rId1"/>
    <sheet name="Committed (S&amp;E &amp; Capital)" sheetId="4" r:id="rId2"/>
    <sheet name="Itemized List" sheetId="23" r:id="rId3"/>
    <sheet name="Contractual" sheetId="7" r:id="rId4"/>
    <sheet name="Food" sheetId="8" r:id="rId5"/>
    <sheet name="TripReq1-2" sheetId="28" r:id="rId6"/>
    <sheet name="TripReq3-4" sheetId="29" r:id="rId7"/>
    <sheet name="TripReq5-6" sheetId="30" r:id="rId8"/>
    <sheet name="TripReq7-8" sheetId="31" r:id="rId9"/>
    <sheet name="TripReq9-0" sheetId="32" r:id="rId10"/>
    <sheet name="TravelSummary2" sheetId="33" r:id="rId11"/>
    <sheet name="Revenues &amp; Summary" sheetId="10" r:id="rId12"/>
    <sheet name="Agency" sheetId="22" r:id="rId13"/>
  </sheets>
  <externalReferences>
    <externalReference r:id="rId14"/>
    <externalReference r:id="rId15"/>
  </externalReferences>
  <definedNames>
    <definedName name="AGENCY" localSheetId="12">Agency!$A$2</definedName>
    <definedName name="COMMITTED" localSheetId="12">#REF!</definedName>
    <definedName name="COMMITTED">#REF!</definedName>
    <definedName name="_xlnm.Print_Area" localSheetId="1">'Committed (S&amp;E &amp; Capital)'!$A$1:$Q$48</definedName>
    <definedName name="_xlnm.Print_Area" localSheetId="3">Contractual!$A$1:$R$49</definedName>
    <definedName name="_xlnm.Print_Area" localSheetId="4">Food!$A$1:$R$49</definedName>
    <definedName name="_xlnm.Print_Area" localSheetId="2">'Itemized List'!$A$1:$D$46</definedName>
    <definedName name="_xlnm.Print_Area" localSheetId="0">'Organization''s Demographics'!$A$1:$R$23</definedName>
    <definedName name="_xlnm.Print_Area" localSheetId="11">'Revenues &amp; Summary'!$A$1:$R$30</definedName>
    <definedName name="REVENUE" localSheetId="12">#REF!</definedName>
    <definedName name="REVENUE">#REF!</definedName>
    <definedName name="RUNNING_ORDER" localSheetId="12">#REF!</definedName>
    <definedName name="RUNNING_ORDER">#REF!</definedName>
    <definedName name="SALARY" localSheetId="12">#REF!</definedName>
    <definedName name="SALARY">#REF!</definedName>
    <definedName name="SEGeneralSupplies" comment="Yup">'Committed (S&amp;E &amp; Capital)'!#REF!</definedName>
    <definedName name="TOTALS" localSheetId="12">[1]TOTALS!#REF!</definedName>
    <definedName name="TOTALS">[1]TOTALS!#REF!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4" i="32" l="1"/>
  <c r="O24" i="32"/>
  <c r="O43" i="32"/>
  <c r="H21" i="33" s="1"/>
  <c r="O23" i="32"/>
  <c r="H20" i="33" s="1"/>
  <c r="I21" i="33"/>
  <c r="I20" i="33"/>
  <c r="G21" i="33"/>
  <c r="G20" i="33"/>
  <c r="F21" i="33"/>
  <c r="F20" i="33"/>
  <c r="E21" i="33"/>
  <c r="E20" i="33"/>
  <c r="E19" i="33"/>
  <c r="E18" i="33"/>
  <c r="E17" i="33"/>
  <c r="E16" i="33"/>
  <c r="E14" i="33"/>
  <c r="E13" i="33"/>
  <c r="D21" i="33"/>
  <c r="D20" i="33"/>
  <c r="D19" i="33"/>
  <c r="D18" i="33"/>
  <c r="D17" i="33"/>
  <c r="D16" i="33"/>
  <c r="D14" i="33"/>
  <c r="C21" i="33"/>
  <c r="C20" i="33"/>
  <c r="C19" i="33"/>
  <c r="C18" i="33"/>
  <c r="C17" i="33"/>
  <c r="C16" i="33"/>
  <c r="C15" i="33"/>
  <c r="C14" i="33"/>
  <c r="C13" i="33"/>
  <c r="C12" i="33"/>
  <c r="B21" i="33"/>
  <c r="B20" i="33"/>
  <c r="B19" i="33"/>
  <c r="B18" i="33"/>
  <c r="B17" i="33"/>
  <c r="B16" i="33"/>
  <c r="B15" i="33"/>
  <c r="B14" i="33"/>
  <c r="B13" i="33"/>
  <c r="B12" i="33"/>
  <c r="O40" i="32"/>
  <c r="O34" i="32"/>
  <c r="O31" i="32"/>
  <c r="O42" i="32" s="1"/>
  <c r="O20" i="32"/>
  <c r="O14" i="32"/>
  <c r="O11" i="32"/>
  <c r="O22" i="32" s="1"/>
  <c r="Y4" i="32"/>
  <c r="Y2" i="32"/>
  <c r="Y1" i="32"/>
  <c r="O40" i="31"/>
  <c r="F19" i="33" s="1"/>
  <c r="O34" i="31"/>
  <c r="O31" i="31"/>
  <c r="O20" i="31"/>
  <c r="F18" i="33" s="1"/>
  <c r="O14" i="31"/>
  <c r="O11" i="31"/>
  <c r="Y4" i="31"/>
  <c r="Y2" i="31"/>
  <c r="Y1" i="31"/>
  <c r="O40" i="30"/>
  <c r="F17" i="33" s="1"/>
  <c r="O34" i="30"/>
  <c r="O31" i="30"/>
  <c r="O20" i="30"/>
  <c r="F16" i="33" s="1"/>
  <c r="O14" i="30"/>
  <c r="O11" i="30"/>
  <c r="Y4" i="30"/>
  <c r="Y2" i="30"/>
  <c r="Y1" i="30"/>
  <c r="O40" i="29"/>
  <c r="F15" i="33" s="1"/>
  <c r="O34" i="29"/>
  <c r="E15" i="33" s="1"/>
  <c r="O31" i="29"/>
  <c r="O20" i="29"/>
  <c r="F14" i="33" s="1"/>
  <c r="O14" i="29"/>
  <c r="O11" i="29"/>
  <c r="Y4" i="29"/>
  <c r="Y2" i="29"/>
  <c r="Y1" i="29"/>
  <c r="O40" i="28"/>
  <c r="F13" i="33" s="1"/>
  <c r="O34" i="28"/>
  <c r="O31" i="28"/>
  <c r="D13" i="33" s="1"/>
  <c r="O20" i="28"/>
  <c r="F12" i="33" s="1"/>
  <c r="O14" i="28"/>
  <c r="E12" i="33" s="1"/>
  <c r="O11" i="28"/>
  <c r="D12" i="33" s="1"/>
  <c r="Y4" i="28"/>
  <c r="Y2" i="28"/>
  <c r="Y1" i="28"/>
  <c r="O13" i="4"/>
  <c r="O24" i="4"/>
  <c r="O30" i="4"/>
  <c r="O36" i="4"/>
  <c r="O42" i="4"/>
  <c r="O43" i="4"/>
  <c r="O45" i="4" s="1"/>
  <c r="AA7" i="4" s="1"/>
  <c r="AA8" i="4" s="1"/>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34" i="4" s="1"/>
  <c r="AA35" i="4" s="1"/>
  <c r="AA36" i="4" s="1"/>
  <c r="AA37" i="4" s="1"/>
  <c r="AA38" i="4" s="1"/>
  <c r="AA39" i="4" s="1"/>
  <c r="AA40" i="4" s="1"/>
  <c r="AA41" i="4" s="1"/>
  <c r="AA42" i="4" s="1"/>
  <c r="AA43" i="4" s="1"/>
  <c r="AA44" i="4" s="1"/>
  <c r="AA45" i="4" s="1"/>
  <c r="AA46" i="4" s="1"/>
  <c r="AA47" i="4" s="1"/>
  <c r="AA48" i="4" s="1"/>
  <c r="AA49" i="4" s="1"/>
  <c r="C14" i="23"/>
  <c r="S1" i="4"/>
  <c r="J18" i="10"/>
  <c r="I3" i="22"/>
  <c r="I2" i="22"/>
  <c r="I1"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Y3" i="4"/>
  <c r="Y2" i="4"/>
  <c r="Y1" i="4"/>
  <c r="Z4" i="8"/>
  <c r="Z2" i="8"/>
  <c r="Z1" i="8"/>
  <c r="Z3" i="7"/>
  <c r="Z2" i="7"/>
  <c r="Z1" i="7"/>
  <c r="AB41" i="7"/>
  <c r="AB42" i="7"/>
  <c r="AB43" i="7"/>
  <c r="AB44" i="7"/>
  <c r="AB45" i="7"/>
  <c r="AB46" i="7"/>
  <c r="J9" i="10"/>
  <c r="J8" i="10"/>
  <c r="J7" i="10"/>
  <c r="J20" i="10"/>
  <c r="J19" i="10"/>
  <c r="O48" i="8"/>
  <c r="AB43" i="8"/>
  <c r="AB44" i="8"/>
  <c r="AB45" i="8"/>
  <c r="AB46" i="8"/>
  <c r="AB47" i="8"/>
  <c r="AB48" i="8"/>
  <c r="O41" i="8"/>
  <c r="AB36" i="8"/>
  <c r="AB37" i="8"/>
  <c r="AB38" i="8"/>
  <c r="AB39" i="8"/>
  <c r="AB40" i="8"/>
  <c r="AB41" i="8"/>
  <c r="O34" i="8"/>
  <c r="AB29" i="8"/>
  <c r="AB30" i="8"/>
  <c r="AB31" i="8"/>
  <c r="AB32" i="8"/>
  <c r="AB33" i="8"/>
  <c r="AB34" i="8"/>
  <c r="O27" i="8"/>
  <c r="AB22" i="8" s="1"/>
  <c r="AB23" i="8" s="1"/>
  <c r="AB24" i="8" s="1"/>
  <c r="AB25" i="8" s="1"/>
  <c r="AB26" i="8" s="1"/>
  <c r="AB27" i="8" s="1"/>
  <c r="O20" i="8"/>
  <c r="AB15" i="8" s="1"/>
  <c r="AB16" i="8" s="1"/>
  <c r="AB17" i="8" s="1"/>
  <c r="AB18" i="8" s="1"/>
  <c r="AB19" i="8" s="1"/>
  <c r="AB20" i="8" s="1"/>
  <c r="O13" i="8"/>
  <c r="AB8" i="8" s="1"/>
  <c r="AB9" i="8" s="1"/>
  <c r="AB10" i="8" s="1"/>
  <c r="AB11" i="8" s="1"/>
  <c r="AB12" i="8" s="1"/>
  <c r="AB13" i="8" s="1"/>
  <c r="O39" i="7"/>
  <c r="AB34" i="7"/>
  <c r="AB35" i="7"/>
  <c r="AB36" i="7"/>
  <c r="AB37" i="7"/>
  <c r="AB38" i="7"/>
  <c r="AB39" i="7"/>
  <c r="O32" i="7"/>
  <c r="AB27" i="7"/>
  <c r="AB28" i="7"/>
  <c r="AB29" i="7"/>
  <c r="AB30" i="7"/>
  <c r="AB31" i="7"/>
  <c r="AB32" i="7"/>
  <c r="O25" i="7"/>
  <c r="AB20" i="7"/>
  <c r="AB21" i="7"/>
  <c r="AB22" i="7"/>
  <c r="AB23" i="7"/>
  <c r="AB24" i="7"/>
  <c r="AB25" i="7"/>
  <c r="O18" i="7"/>
  <c r="AB13" i="7"/>
  <c r="AB14" i="7"/>
  <c r="AB15" i="7"/>
  <c r="AB16" i="7"/>
  <c r="AB17" i="7"/>
  <c r="AB18" i="7"/>
  <c r="O11" i="7"/>
  <c r="O48" i="7" s="1"/>
  <c r="AB6" i="7"/>
  <c r="AB7" i="7"/>
  <c r="AB8" i="7"/>
  <c r="AB9" i="7"/>
  <c r="AB10" i="7" s="1"/>
  <c r="AB11" i="7" s="1"/>
  <c r="AB48" i="7" s="1"/>
  <c r="AB50" i="8" l="1"/>
  <c r="O49" i="8"/>
  <c r="O22" i="30"/>
  <c r="O23" i="30" s="1"/>
  <c r="O42" i="31"/>
  <c r="G19" i="33" s="1"/>
  <c r="O43" i="31"/>
  <c r="H16" i="33"/>
  <c r="O24" i="30"/>
  <c r="I16" i="33" s="1"/>
  <c r="G16" i="33"/>
  <c r="O22" i="29"/>
  <c r="O42" i="29"/>
  <c r="D15" i="33"/>
  <c r="O42" i="30"/>
  <c r="AA28" i="30" s="1"/>
  <c r="AA29" i="30" s="1"/>
  <c r="AA30" i="30" s="1"/>
  <c r="AA31" i="30" s="1"/>
  <c r="AA32" i="30" s="1"/>
  <c r="AA33" i="30" s="1"/>
  <c r="AA34" i="30" s="1"/>
  <c r="AA35" i="30" s="1"/>
  <c r="AA36" i="30" s="1"/>
  <c r="AA37" i="30" s="1"/>
  <c r="AA38" i="30" s="1"/>
  <c r="AA39" i="30" s="1"/>
  <c r="AA40" i="30" s="1"/>
  <c r="AA41" i="30" s="1"/>
  <c r="AA42" i="30" s="1"/>
  <c r="AA43" i="30" s="1"/>
  <c r="AA44" i="30" s="1"/>
  <c r="AA45" i="30" s="1"/>
  <c r="AA8" i="32"/>
  <c r="AA9" i="32" s="1"/>
  <c r="AA10" i="32" s="1"/>
  <c r="AA11" i="32" s="1"/>
  <c r="AA12" i="32" s="1"/>
  <c r="AA13" i="32" s="1"/>
  <c r="AA14" i="32" s="1"/>
  <c r="AA15" i="32" s="1"/>
  <c r="AA16" i="32" s="1"/>
  <c r="AA17" i="32" s="1"/>
  <c r="AA18" i="32" s="1"/>
  <c r="AA19" i="32" s="1"/>
  <c r="AA20" i="32" s="1"/>
  <c r="AA21" i="32" s="1"/>
  <c r="O25" i="32"/>
  <c r="O45" i="32"/>
  <c r="AA28" i="32"/>
  <c r="AA29" i="32" s="1"/>
  <c r="AA30" i="32" s="1"/>
  <c r="AA31" i="32" s="1"/>
  <c r="AA32" i="32" s="1"/>
  <c r="AA33" i="32" s="1"/>
  <c r="AA34" i="32" s="1"/>
  <c r="AA35" i="32" s="1"/>
  <c r="AA36" i="32" s="1"/>
  <c r="AA37" i="32" s="1"/>
  <c r="AA38" i="32" s="1"/>
  <c r="AA39" i="32" s="1"/>
  <c r="AA40" i="32" s="1"/>
  <c r="AA41" i="32" s="1"/>
  <c r="AA42" i="32" s="1"/>
  <c r="AA43" i="32" s="1"/>
  <c r="AA44" i="32" s="1"/>
  <c r="AA45" i="32" s="1"/>
  <c r="O22" i="31"/>
  <c r="O45" i="31"/>
  <c r="AA28" i="31"/>
  <c r="AA29" i="31" s="1"/>
  <c r="AA30" i="31" s="1"/>
  <c r="AA31" i="31" s="1"/>
  <c r="AA32" i="31" s="1"/>
  <c r="AA33" i="31" s="1"/>
  <c r="AA34" i="31" s="1"/>
  <c r="AA35" i="31" s="1"/>
  <c r="AA36" i="31" s="1"/>
  <c r="AA37" i="31" s="1"/>
  <c r="AA38" i="31" s="1"/>
  <c r="AA39" i="31" s="1"/>
  <c r="AA40" i="31" s="1"/>
  <c r="AA41" i="31" s="1"/>
  <c r="AA42" i="31" s="1"/>
  <c r="AA43" i="31" s="1"/>
  <c r="AA44" i="31" s="1"/>
  <c r="AA45" i="31" s="1"/>
  <c r="AA8" i="30"/>
  <c r="AA9" i="30" s="1"/>
  <c r="AA10" i="30" s="1"/>
  <c r="AA11" i="30" s="1"/>
  <c r="AA12" i="30" s="1"/>
  <c r="AA13" i="30" s="1"/>
  <c r="AA14" i="30" s="1"/>
  <c r="AA15" i="30" s="1"/>
  <c r="AA16" i="30" s="1"/>
  <c r="AA17" i="30" s="1"/>
  <c r="AA18" i="30" s="1"/>
  <c r="AA19" i="30" s="1"/>
  <c r="AA20" i="30" s="1"/>
  <c r="AA21" i="30" s="1"/>
  <c r="O25" i="30"/>
  <c r="O42" i="28"/>
  <c r="O22" i="28"/>
  <c r="O23" i="28" s="1"/>
  <c r="H19" i="33" l="1"/>
  <c r="O44" i="31"/>
  <c r="I19" i="33" s="1"/>
  <c r="O23" i="31"/>
  <c r="G18" i="33"/>
  <c r="O43" i="30"/>
  <c r="O45" i="30" s="1"/>
  <c r="G17" i="33"/>
  <c r="O43" i="29"/>
  <c r="AA8" i="29"/>
  <c r="AA9" i="29" s="1"/>
  <c r="AA10" i="29" s="1"/>
  <c r="AA11" i="29" s="1"/>
  <c r="AA12" i="29" s="1"/>
  <c r="AA13" i="29" s="1"/>
  <c r="AA14" i="29" s="1"/>
  <c r="AA15" i="29" s="1"/>
  <c r="AA16" i="29" s="1"/>
  <c r="AA17" i="29" s="1"/>
  <c r="AA18" i="29" s="1"/>
  <c r="AA19" i="29" s="1"/>
  <c r="AA20" i="29" s="1"/>
  <c r="AA21" i="29" s="1"/>
  <c r="G14" i="33"/>
  <c r="O23" i="29"/>
  <c r="O24" i="28"/>
  <c r="I12" i="33" s="1"/>
  <c r="H12" i="33"/>
  <c r="J21" i="33"/>
  <c r="J41" i="32"/>
  <c r="J21" i="32"/>
  <c r="J20" i="33"/>
  <c r="J41" i="31"/>
  <c r="J19" i="33"/>
  <c r="J21" i="30"/>
  <c r="J16" i="33"/>
  <c r="AA28" i="28"/>
  <c r="AA29" i="28" s="1"/>
  <c r="AA30" i="28" s="1"/>
  <c r="AA31" i="28" s="1"/>
  <c r="AA32" i="28" s="1"/>
  <c r="AA33" i="28" s="1"/>
  <c r="AA34" i="28" s="1"/>
  <c r="AA35" i="28" s="1"/>
  <c r="AA36" i="28" s="1"/>
  <c r="AA37" i="28" s="1"/>
  <c r="AA38" i="28" s="1"/>
  <c r="AA39" i="28" s="1"/>
  <c r="AA40" i="28" s="1"/>
  <c r="AA41" i="28" s="1"/>
  <c r="AA42" i="28" s="1"/>
  <c r="AA43" i="28" s="1"/>
  <c r="AA44" i="28" s="1"/>
  <c r="AA45" i="28" s="1"/>
  <c r="O43" i="28"/>
  <c r="O45" i="28" s="1"/>
  <c r="J13" i="33" s="1"/>
  <c r="G13" i="33"/>
  <c r="AA28" i="29"/>
  <c r="AA29" i="29" s="1"/>
  <c r="AA30" i="29" s="1"/>
  <c r="AA31" i="29" s="1"/>
  <c r="AA32" i="29" s="1"/>
  <c r="AA33" i="29" s="1"/>
  <c r="AA34" i="29" s="1"/>
  <c r="AA35" i="29" s="1"/>
  <c r="AA36" i="29" s="1"/>
  <c r="AA37" i="29" s="1"/>
  <c r="AA38" i="29" s="1"/>
  <c r="AA39" i="29" s="1"/>
  <c r="AA40" i="29" s="1"/>
  <c r="AA41" i="29" s="1"/>
  <c r="AA42" i="29" s="1"/>
  <c r="AA43" i="29" s="1"/>
  <c r="AA44" i="29" s="1"/>
  <c r="AA45" i="29" s="1"/>
  <c r="G15" i="33"/>
  <c r="AA8" i="28"/>
  <c r="AA9" i="28" s="1"/>
  <c r="AA10" i="28" s="1"/>
  <c r="AA11" i="28" s="1"/>
  <c r="AA12" i="28" s="1"/>
  <c r="AA13" i="28" s="1"/>
  <c r="AA14" i="28" s="1"/>
  <c r="AA15" i="28" s="1"/>
  <c r="AA16" i="28" s="1"/>
  <c r="AA17" i="28" s="1"/>
  <c r="AA18" i="28" s="1"/>
  <c r="AA19" i="28" s="1"/>
  <c r="AA20" i="28" s="1"/>
  <c r="AA21" i="28" s="1"/>
  <c r="AA25" i="28" s="1"/>
  <c r="G12" i="33"/>
  <c r="AA22" i="32"/>
  <c r="AA23" i="32" s="1"/>
  <c r="AA24" i="32" s="1"/>
  <c r="AA25" i="32"/>
  <c r="AA8" i="31"/>
  <c r="AA9" i="31" s="1"/>
  <c r="AA10" i="31" s="1"/>
  <c r="AA11" i="31" s="1"/>
  <c r="AA12" i="31" s="1"/>
  <c r="AA13" i="31" s="1"/>
  <c r="AA14" i="31" s="1"/>
  <c r="AA15" i="31" s="1"/>
  <c r="AA16" i="31" s="1"/>
  <c r="AA17" i="31" s="1"/>
  <c r="AA18" i="31" s="1"/>
  <c r="AA19" i="31" s="1"/>
  <c r="AA20" i="31" s="1"/>
  <c r="AA21" i="31" s="1"/>
  <c r="AA22" i="31" s="1"/>
  <c r="AA23" i="31" s="1"/>
  <c r="AA24" i="31" s="1"/>
  <c r="AA25" i="30"/>
  <c r="AA22" i="30"/>
  <c r="AA23" i="30" s="1"/>
  <c r="AA24" i="30" s="1"/>
  <c r="O25" i="28"/>
  <c r="H18" i="33" l="1"/>
  <c r="O24" i="31"/>
  <c r="I18" i="33" s="1"/>
  <c r="O25" i="31"/>
  <c r="J41" i="30"/>
  <c r="J17" i="33"/>
  <c r="H17" i="33"/>
  <c r="O44" i="30"/>
  <c r="I17" i="33" s="1"/>
  <c r="H15" i="33"/>
  <c r="O44" i="29"/>
  <c r="I15" i="33" s="1"/>
  <c r="O45" i="29"/>
  <c r="O24" i="29"/>
  <c r="I14" i="33" s="1"/>
  <c r="H14" i="33"/>
  <c r="AA22" i="29"/>
  <c r="AA23" i="29" s="1"/>
  <c r="AA24" i="29" s="1"/>
  <c r="AA25" i="29"/>
  <c r="O25" i="29"/>
  <c r="H13" i="33"/>
  <c r="J10" i="10" s="1"/>
  <c r="J15" i="10" s="1"/>
  <c r="O44" i="28"/>
  <c r="I13" i="33" s="1"/>
  <c r="AA22" i="28"/>
  <c r="AA23" i="28" s="1"/>
  <c r="AA24" i="28" s="1"/>
  <c r="J21" i="28"/>
  <c r="J12" i="33"/>
  <c r="J21" i="10"/>
  <c r="J23" i="10" s="1"/>
  <c r="I25" i="33"/>
  <c r="AA25" i="31"/>
  <c r="J18" i="33" l="1"/>
  <c r="J21" i="31"/>
  <c r="J15" i="33"/>
  <c r="J41" i="29"/>
  <c r="J21" i="29"/>
  <c r="J14" i="33"/>
  <c r="J25" i="10"/>
  <c r="I27" i="33" l="1"/>
</calcChain>
</file>

<file path=xl/sharedStrings.xml><?xml version="1.0" encoding="utf-8"?>
<sst xmlns="http://schemas.openxmlformats.org/spreadsheetml/2006/main" count="745" uniqueCount="237">
  <si>
    <t>All additional information/revisions must be submitted to SUFAC at least one week before the announced presentation time to allow for review or it will not be considered in the budget process.</t>
  </si>
  <si>
    <t>.</t>
  </si>
  <si>
    <t>Organization:</t>
  </si>
  <si>
    <t>Budget Created By:</t>
  </si>
  <si>
    <t>Organization's Contact Name:</t>
  </si>
  <si>
    <t>Advisor's Name:</t>
  </si>
  <si>
    <t>Organization's Contact E-mail:</t>
  </si>
  <si>
    <t>Advisor's E-mail:</t>
  </si>
  <si>
    <t>Additional E-mail Contacts:</t>
  </si>
  <si>
    <t>Number of Student Members:</t>
  </si>
  <si>
    <t>Organization's Mission Statement:</t>
  </si>
  <si>
    <t>Yearly Org Budget Process Break Down</t>
  </si>
  <si>
    <t>Annual Org Budget Training</t>
  </si>
  <si>
    <t>Presentation Order is Announced</t>
  </si>
  <si>
    <t>D-Day (SUFAC Votes on All SO Budgets)</t>
  </si>
  <si>
    <t>Decision Letters are sent to Student Organization Officers</t>
  </si>
  <si>
    <t>July 1st</t>
  </si>
  <si>
    <t xml:space="preserve">Committed (S&amp;E &amp; Capital) </t>
  </si>
  <si>
    <t>Authorized Individuals</t>
  </si>
  <si>
    <t>S&amp;E ACCOUNT STATEMENT</t>
  </si>
  <si>
    <t>Supplies and Expenses Worksheet</t>
  </si>
  <si>
    <t xml:space="preserve">Rec </t>
  </si>
  <si>
    <t xml:space="preserve">Date </t>
  </si>
  <si>
    <t>Description</t>
  </si>
  <si>
    <t>OFO</t>
  </si>
  <si>
    <t>Encumb.</t>
  </si>
  <si>
    <t>Expense</t>
  </si>
  <si>
    <t>Revenue</t>
  </si>
  <si>
    <t>Balance</t>
  </si>
  <si>
    <t xml:space="preserve">S&amp;E Rates </t>
  </si>
  <si>
    <t>SUFAC REQUEST</t>
  </si>
  <si>
    <t>BEGINNING BALANCE</t>
  </si>
  <si>
    <t>Computer Fee:</t>
  </si>
  <si>
    <t>General Supplies (Lifespan under one year)</t>
  </si>
  <si>
    <t>Duplicating Fee:</t>
  </si>
  <si>
    <t>Duplicating (Digicopy)</t>
  </si>
  <si>
    <t>Postage (US Postal Service charges)</t>
  </si>
  <si>
    <t>Postage Fee:</t>
  </si>
  <si>
    <t>Subscriptions (periodicals, magazines, etc.)</t>
  </si>
  <si>
    <t>----------------------------------POSTAGE---------------------------------------------------------------$-----------------------</t>
  </si>
  <si>
    <t>Computer (Networking Fee and Maintenance)</t>
  </si>
  <si>
    <t>I. Total S&amp;E Expense:</t>
  </si>
  <si>
    <t>Capital Item Worksheet</t>
  </si>
  <si>
    <t>Capital items have been defined as physical objects that have an expected life span of over a single year</t>
  </si>
  <si>
    <r>
      <rPr>
        <b/>
        <u/>
        <sz val="9"/>
        <color rgb="FFFF0000"/>
        <rFont val="Calibri"/>
        <family val="2"/>
        <scheme val="minor"/>
      </rPr>
      <t>Rank Capital Items in order of need</t>
    </r>
    <r>
      <rPr>
        <b/>
        <sz val="9"/>
        <color rgb="FFFF0000"/>
        <rFont val="Calibri"/>
        <family val="2"/>
        <scheme val="minor"/>
      </rPr>
      <t xml:space="preserve"> (Capital Item 1 is the most necessary/important).</t>
    </r>
  </si>
  <si>
    <t>---------------------------------DUPLICATING (DIGICOPY)-------------------------------------$-----------------------</t>
  </si>
  <si>
    <t>Capital Item 1:</t>
  </si>
  <si>
    <t>Description / Reason for request:</t>
  </si>
  <si>
    <t>Expected Cost:</t>
  </si>
  <si>
    <t>Expected Life Span:</t>
  </si>
  <si>
    <t>Expected Revenue:</t>
  </si>
  <si>
    <t>Item 1 - SUFAC Cost:</t>
  </si>
  <si>
    <t>Capital Item 2:</t>
  </si>
  <si>
    <t>---------------------------------PHOTOCOPYING-----------------------------------------------------$-----------------------</t>
  </si>
  <si>
    <t>Item 2 - SUFAC Cost:</t>
  </si>
  <si>
    <t>Capital Item 3:</t>
  </si>
  <si>
    <t>---------------------------------GENERAL SUPPLIES (OFFICE SUPPLIES)----------------$----------------------</t>
  </si>
  <si>
    <t>Item 3 - SUFAC Cost:</t>
  </si>
  <si>
    <t>Capital Item 4:</t>
  </si>
  <si>
    <t>Item 4 - SUFAC Cost:</t>
  </si>
  <si>
    <t>IV. Total Capital Expense:</t>
  </si>
  <si>
    <t>V. Total Committed Expense:</t>
  </si>
  <si>
    <t>---------------------------------------------PHONE---------------------------------------------------------$-----------------------</t>
  </si>
  <si>
    <t>----------------------------------------SUBSCRIPTIONS----------------------------------------------$------------------------</t>
  </si>
  <si>
    <t>-------------------------------------------------COMPUTER----------------------------------------------$------------------------</t>
  </si>
  <si>
    <t>----------------------------------------CAPITAL ITEMS----------------------------------------------$------------------------</t>
  </si>
  <si>
    <t>Itemized S&amp;E</t>
  </si>
  <si>
    <t>Item</t>
  </si>
  <si>
    <t>Price</t>
  </si>
  <si>
    <t>Total</t>
  </si>
  <si>
    <t>Itemized Food</t>
  </si>
  <si>
    <t>Description/program</t>
  </si>
  <si>
    <t xml:space="preserve">Quanity </t>
  </si>
  <si>
    <t>Contractual Worksheet</t>
  </si>
  <si>
    <t>See the Contractual Guidelines located on the SUFAC Forms webpage for a listing of related guidelines</t>
  </si>
  <si>
    <t>CONTRACTUAL ACCOUNT STATEMENT</t>
  </si>
  <si>
    <r>
      <rPr>
        <b/>
        <u/>
        <sz val="9"/>
        <color rgb="FFFF0000"/>
        <rFont val="Calibri"/>
        <family val="2"/>
        <scheme val="minor"/>
      </rPr>
      <t>Rank Contractual Items in order of need</t>
    </r>
    <r>
      <rPr>
        <b/>
        <sz val="9"/>
        <color rgb="FFFF0000"/>
        <rFont val="Calibri"/>
        <family val="2"/>
        <scheme val="minor"/>
      </rPr>
      <t xml:space="preserve"> (Program 1 is the most necessary/important).</t>
    </r>
  </si>
  <si>
    <t>Deposits</t>
  </si>
  <si>
    <t>Program 1:</t>
  </si>
  <si>
    <t>Expected Student Attendance:</t>
  </si>
  <si>
    <t>Expected Non-Student Attendance:</t>
  </si>
  <si>
    <t>Program 1 - SUFAC Cost:</t>
  </si>
  <si>
    <t>Program 2:</t>
  </si>
  <si>
    <t>Program 2 - SUFAC Cost:</t>
  </si>
  <si>
    <t>Program 3:</t>
  </si>
  <si>
    <t>Program 3 - SUFAC Cost:</t>
  </si>
  <si>
    <t>Program 4:</t>
  </si>
  <si>
    <t xml:space="preserve"> </t>
  </si>
  <si>
    <t>Program 4 - SUFAC Cost:</t>
  </si>
  <si>
    <t>Program 5:</t>
  </si>
  <si>
    <t>Program 5 - SUFAC Cost:</t>
  </si>
  <si>
    <t>Program 6:</t>
  </si>
  <si>
    <t>Program 6 - SUFAC Cost:</t>
  </si>
  <si>
    <t>III. Total Contractual Expense:</t>
  </si>
  <si>
    <t>TOTAL CONTRACTUAL BALANCE</t>
  </si>
  <si>
    <t>Food Worksheet</t>
  </si>
  <si>
    <t>See the Food Guidelines located on the SUFAC Forms webpage for a listing of related guidelines</t>
  </si>
  <si>
    <t>FOOD ACCOUNT STATEMENT</t>
  </si>
  <si>
    <r>
      <rPr>
        <b/>
        <u/>
        <sz val="9"/>
        <color rgb="FFFF0000"/>
        <rFont val="Calibri"/>
        <family val="2"/>
        <scheme val="minor"/>
      </rPr>
      <t>Rank Food Items in order of need</t>
    </r>
    <r>
      <rPr>
        <b/>
        <sz val="9"/>
        <color rgb="FFFF0000"/>
        <rFont val="Calibri"/>
        <family val="2"/>
        <scheme val="minor"/>
      </rPr>
      <t xml:space="preserve"> (Program 1 is the most necessary/important).</t>
    </r>
  </si>
  <si>
    <t>III. Total Food Expense:</t>
  </si>
  <si>
    <t>TOTAL FOOD BALANCE</t>
  </si>
  <si>
    <t>TRAVEL ACCOUNT STATEMENT</t>
  </si>
  <si>
    <t>See the Travel Guidelines located on the SUFAC Forms webpage for a listing of related guidelines</t>
  </si>
  <si>
    <t>Travel requests have been defined as costs for registration, lodging, and transportation for trips.</t>
  </si>
  <si>
    <r>
      <rPr>
        <b/>
        <u/>
        <sz val="9"/>
        <color rgb="FFFF0000"/>
        <rFont val="Calibri"/>
        <family val="2"/>
        <scheme val="minor"/>
      </rPr>
      <t>Rank Travel Requests in order of need</t>
    </r>
    <r>
      <rPr>
        <b/>
        <sz val="9"/>
        <color rgb="FFFF0000"/>
        <rFont val="Calibri"/>
        <family val="2"/>
        <scheme val="minor"/>
      </rPr>
      <t xml:space="preserve"> (Trip 1 is the most necessary/important).</t>
    </r>
  </si>
  <si>
    <t>Trip Request 1</t>
  </si>
  <si>
    <t>REC</t>
  </si>
  <si>
    <t>DATE</t>
  </si>
  <si>
    <t>DESCRIPTION</t>
  </si>
  <si>
    <t xml:space="preserve">Expense </t>
  </si>
  <si>
    <t>REVENUE</t>
  </si>
  <si>
    <t>Destination:</t>
  </si>
  <si>
    <t># of Students Traveling:</t>
  </si>
  <si>
    <t>Cost per student:</t>
  </si>
  <si>
    <t xml:space="preserve">and/or </t>
  </si>
  <si>
    <t>Group Entrance Registration:</t>
  </si>
  <si>
    <t>Vehicle</t>
  </si>
  <si>
    <t>Cost per mile</t>
  </si>
  <si>
    <t>Rental Cost</t>
  </si>
  <si>
    <t>Total Registration:</t>
  </si>
  <si>
    <t>Bus</t>
  </si>
  <si>
    <t>Number of nights:</t>
  </si>
  <si>
    <t>Cost per room per night:</t>
  </si>
  <si>
    <t>Personal Vehicle</t>
  </si>
  <si>
    <t>Number of rooms:</t>
  </si>
  <si>
    <t>Total Lodging:</t>
  </si>
  <si>
    <t>Enterprise Rental Van</t>
  </si>
  <si>
    <t>Enterprise Rental Car</t>
  </si>
  <si>
    <t>Airplane</t>
  </si>
  <si>
    <t>Form of travel:</t>
  </si>
  <si>
    <t># of Vehicles:</t>
  </si>
  <si>
    <t>Round trip mileage:</t>
  </si>
  <si>
    <t>Cost per Mile per Vehicle:</t>
  </si>
  <si>
    <t>Total Transportation:</t>
  </si>
  <si>
    <t>Total Trip Cost:</t>
  </si>
  <si>
    <t>SUFAC Contribution:</t>
  </si>
  <si>
    <t>Trip Request 2</t>
  </si>
  <si>
    <t>Trip Request 3</t>
  </si>
  <si>
    <t>Trip Request 4</t>
  </si>
  <si>
    <t>Trip Request 5</t>
  </si>
  <si>
    <t>Trip Request 6</t>
  </si>
  <si>
    <t>Trip Request 7</t>
  </si>
  <si>
    <t>Trip Request 8</t>
  </si>
  <si>
    <t>Trip Request 9</t>
  </si>
  <si>
    <t>Trip Request 10</t>
  </si>
  <si>
    <t>Travel Justification Summary</t>
  </si>
  <si>
    <t># of Students Traveling</t>
  </si>
  <si>
    <t>Total Trip Cost</t>
  </si>
  <si>
    <t>SUFAC Contribution</t>
  </si>
  <si>
    <t>Destination</t>
  </si>
  <si>
    <t xml:space="preserve">Trip 1: </t>
  </si>
  <si>
    <t xml:space="preserve">Trip 2: </t>
  </si>
  <si>
    <t xml:space="preserve">Trip 3: </t>
  </si>
  <si>
    <t>Trip 4:</t>
  </si>
  <si>
    <t>Trip 5:</t>
  </si>
  <si>
    <t>Trip 6:</t>
  </si>
  <si>
    <t>Trip 7:</t>
  </si>
  <si>
    <t>Trip 8:</t>
  </si>
  <si>
    <t>Trip 9:</t>
  </si>
  <si>
    <t>Trip 10:</t>
  </si>
  <si>
    <t>Revenue Worksheet</t>
  </si>
  <si>
    <t>Revenue has been defined as any monitary income that is collected from Segregated Fee funded events, items, or objects.</t>
  </si>
  <si>
    <t>Revenue must be paid back to SUFAC up tp the amount of money that SUFAC funded the event for.</t>
  </si>
  <si>
    <t xml:space="preserve">Revenue Summary </t>
  </si>
  <si>
    <t>Committed:</t>
  </si>
  <si>
    <t>Contractual:</t>
  </si>
  <si>
    <t>Food:</t>
  </si>
  <si>
    <t>Org Contribution for Trips:</t>
  </si>
  <si>
    <t>Additional Items:</t>
  </si>
  <si>
    <t>(Please Specify)</t>
  </si>
  <si>
    <t>Total Revenue:</t>
  </si>
  <si>
    <t xml:space="preserve">Cost Summary </t>
  </si>
  <si>
    <t>Total Cost for Trips:</t>
  </si>
  <si>
    <t>Total Cost:</t>
  </si>
  <si>
    <t>Total Allocation:</t>
  </si>
  <si>
    <t>Authorized Individuals: Mary Loeffler</t>
  </si>
  <si>
    <t>Individuals:</t>
  </si>
  <si>
    <t>AGENCY ACCOUNT STATEMENT</t>
  </si>
  <si>
    <t>Authorized Individuals:</t>
  </si>
  <si>
    <t xml:space="preserve">CODE: </t>
  </si>
  <si>
    <t>PAYEE/DESCRIPTION</t>
  </si>
  <si>
    <t>CK NUMBER</t>
  </si>
  <si>
    <t>DEPOSITOR</t>
  </si>
  <si>
    <t>ENCUMB.</t>
  </si>
  <si>
    <t>EXPENSE</t>
  </si>
  <si>
    <t>BALANCE</t>
  </si>
  <si>
    <t>Maximum Amount: $2500.00 per fiscal year (July 1st - June 30th)</t>
  </si>
  <si>
    <t>Maximum Amount: $5000.00 per fiscal year (July 1st - June 30th)</t>
  </si>
  <si>
    <t>Maximum Amount for Recuitment: $200.00 per semester</t>
  </si>
  <si>
    <t>Maximum Amount: $10,000.00 per fiscal year (July 1st - June 30th)</t>
  </si>
  <si>
    <t>$805.00/year (SGA only)</t>
  </si>
  <si>
    <t>$0.60/envelope</t>
  </si>
  <si>
    <t>$0.03/page - B&amp;W</t>
  </si>
  <si>
    <t>$0.48/page - Color - 11x17</t>
  </si>
  <si>
    <t xml:space="preserve">The Segregated (Seg.) Fee is an annual fee that the Student Government Association (SGA) asks the University to charge every student each semester.  In addition to funding the Student Union, Kress Events Center, Athletics, Intermurals, Student Engagement Center, Health Services, and Dean of Student's Office, this Seg. Fee also pays for the University's support of many of it's student organizations (SOs).  An official process has been created in consultation with the University.  Below is a timeline of this process for the 2023-2024 academic year.  </t>
  </si>
  <si>
    <t>If S&amp;E total is over $200.00, please itemize on the "Itemized List" tab.</t>
  </si>
  <si>
    <t>Org Budget Forms for 2024-2025 become available</t>
  </si>
  <si>
    <t>December 10th</t>
  </si>
  <si>
    <t>Org Budget Forms are Due: December 10th- by 11:59pm</t>
  </si>
  <si>
    <t>2024-25 budget allocated money becomes available</t>
  </si>
  <si>
    <r>
      <t>All yearly budget forms are due to SUFAC via e-mail (</t>
    </r>
    <r>
      <rPr>
        <b/>
        <u/>
        <sz val="11"/>
        <color rgb="FF0000FF"/>
        <rFont val="Calibri"/>
        <family val="2"/>
        <scheme val="minor"/>
      </rPr>
      <t>sosufac@uwgb.edu</t>
    </r>
    <r>
      <rPr>
        <b/>
        <sz val="11"/>
        <color theme="1"/>
        <rFont val="Calibri"/>
        <family val="2"/>
        <scheme val="minor"/>
      </rPr>
      <t>) on December 10th, by 11:59pm,</t>
    </r>
    <r>
      <rPr>
        <b/>
        <sz val="11"/>
        <color rgb="FFFF0000"/>
        <rFont val="Calibri"/>
        <family val="2"/>
        <scheme val="minor"/>
      </rPr>
      <t xml:space="preserve"> NO EXCEPTIONS!</t>
    </r>
  </si>
  <si>
    <t>Fiscal Year 2024/2025</t>
  </si>
  <si>
    <t>Additional fees and rates may be obtained from SEC</t>
  </si>
  <si>
    <t>2024/2025</t>
  </si>
  <si>
    <t>SEC</t>
  </si>
  <si>
    <t>Promotional Material and giveaways are limited to $250 a semester</t>
  </si>
  <si>
    <t>Contractual requests have been defined as costs for speakers, performers, films, venues etc., and is for non-academic and   non-course activites, we are not able to pay UWGB faculty/staff or students.</t>
  </si>
  <si>
    <t>Maximum Amount: $2000.00 per fiscal year (July 1st - June 30th)</t>
  </si>
  <si>
    <t>Food requests have been defined as costs for food and beverages purchased under the University Food Policy,                         and is only for events held on campus</t>
  </si>
  <si>
    <t>Up to 2/3rds of the total cost of a requested trip can be paid by SUFAC funds with a max of $60 per person per day</t>
  </si>
  <si>
    <t>January</t>
  </si>
  <si>
    <t>October 13th</t>
  </si>
  <si>
    <t>October 10th + 11th</t>
  </si>
  <si>
    <t xml:space="preserve">March  </t>
  </si>
  <si>
    <t>April</t>
  </si>
  <si>
    <t>Fiscal Year 2024/25</t>
  </si>
  <si>
    <t>2024-2025 FISCAL YEAR</t>
  </si>
  <si>
    <t>Travel Justification Worksheet</t>
  </si>
  <si>
    <t># of Airplane Tickets:</t>
  </si>
  <si>
    <t>Cost per Airplane Ticket:</t>
  </si>
  <si>
    <t>Vehicle Rental Cost per Vehicle:</t>
  </si>
  <si>
    <t>Org Contribution (at least 1/3rd):</t>
  </si>
  <si>
    <t>Org % Contribution:</t>
  </si>
  <si>
    <t xml:space="preserve">Encumbered </t>
  </si>
  <si>
    <t>Org Name</t>
  </si>
  <si>
    <t xml:space="preserve">Total Registration </t>
  </si>
  <si>
    <t>Total Lodging</t>
  </si>
  <si>
    <t>Total Transporation</t>
  </si>
  <si>
    <t>Org. Contribution</t>
  </si>
  <si>
    <t>Org % Contribution</t>
  </si>
  <si>
    <t>III. Total Travel Expense</t>
  </si>
  <si>
    <t>IV. SUFAC Contribution</t>
  </si>
  <si>
    <t>If a Program's Expected Food Cost is over $750.00, please list each of the items and their cost on the itemized list tab.</t>
  </si>
  <si>
    <t>toilet paper</t>
  </si>
  <si>
    <t>craft supplies</t>
  </si>
  <si>
    <t>activity</t>
  </si>
  <si>
    <t>members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</si>
</sst>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0_);[Red]\(0.00\)"/>
    <numFmt numFmtId="165" formatCode="0_);[Red]\(0\)"/>
    <numFmt numFmtId="166" formatCode="&quot;$&quot;#,##0.00"/>
  </numFmts>
  <fonts count="56" x14ac:knownFonts="1">
    <font>
      <sz val="11"/>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2"/>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b/>
      <u/>
      <sz val="9"/>
      <color theme="1"/>
      <name val="Calibri"/>
      <family val="2"/>
      <scheme val="minor"/>
    </font>
    <font>
      <u/>
      <sz val="11"/>
      <color theme="10"/>
      <name val="Calibri"/>
      <family val="2"/>
    </font>
    <font>
      <sz val="9"/>
      <name val="Calibri"/>
      <family val="2"/>
      <scheme val="minor"/>
    </font>
    <font>
      <b/>
      <sz val="11"/>
      <color theme="1"/>
      <name val="Calibri"/>
      <family val="2"/>
      <scheme val="minor"/>
    </font>
    <font>
      <i/>
      <sz val="8"/>
      <color theme="1"/>
      <name val="Calibri"/>
      <family val="2"/>
      <scheme val="minor"/>
    </font>
    <font>
      <b/>
      <sz val="8"/>
      <color theme="1"/>
      <name val="Calibri"/>
      <family val="2"/>
      <scheme val="minor"/>
    </font>
    <font>
      <b/>
      <i/>
      <u/>
      <sz val="9"/>
      <color theme="1"/>
      <name val="Calibri"/>
      <family val="2"/>
      <scheme val="minor"/>
    </font>
    <font>
      <sz val="14"/>
      <color theme="1"/>
      <name val="Calibri"/>
      <family val="2"/>
      <scheme val="minor"/>
    </font>
    <font>
      <sz val="14"/>
      <color theme="1"/>
      <name val="Bodoni MT"/>
      <family val="1"/>
    </font>
    <font>
      <sz val="16"/>
      <color theme="1"/>
      <name val="Bodoni MT"/>
      <family val="1"/>
    </font>
    <font>
      <u/>
      <sz val="16"/>
      <color theme="1"/>
      <name val="Bodoni MT"/>
      <family val="1"/>
    </font>
    <font>
      <b/>
      <sz val="9"/>
      <color rgb="FFFF0000"/>
      <name val="Calibri"/>
      <family val="2"/>
      <scheme val="minor"/>
    </font>
    <font>
      <sz val="9"/>
      <color rgb="FFFF0000"/>
      <name val="Calibri"/>
      <family val="2"/>
      <scheme val="minor"/>
    </font>
    <font>
      <b/>
      <u/>
      <sz val="9"/>
      <color rgb="FFFF0000"/>
      <name val="Calibri"/>
      <family val="2"/>
      <scheme val="minor"/>
    </font>
    <font>
      <b/>
      <sz val="9"/>
      <name val="Calibri"/>
      <family val="2"/>
      <scheme val="minor"/>
    </font>
    <font>
      <sz val="8"/>
      <color rgb="FFFF0000"/>
      <name val="Calibri"/>
      <family val="2"/>
      <scheme val="minor"/>
    </font>
    <font>
      <sz val="7"/>
      <color theme="1"/>
      <name val="Calibri"/>
      <family val="2"/>
      <scheme val="minor"/>
    </font>
    <font>
      <sz val="11"/>
      <color theme="1"/>
      <name val="Calibri"/>
      <family val="2"/>
      <scheme val="minor"/>
    </font>
    <font>
      <b/>
      <sz val="12"/>
      <color theme="1"/>
      <name val="Calibri"/>
      <family val="2"/>
      <scheme val="minor"/>
    </font>
    <font>
      <b/>
      <u/>
      <sz val="14"/>
      <color theme="1"/>
      <name val="Bodoni MT"/>
      <family val="1"/>
    </font>
    <font>
      <b/>
      <sz val="13"/>
      <color theme="1"/>
      <name val="Calibri"/>
      <family val="2"/>
      <scheme val="minor"/>
    </font>
    <font>
      <sz val="11"/>
      <color rgb="FFFF0000"/>
      <name val="Calibri"/>
      <family val="2"/>
      <scheme val="minor"/>
    </font>
    <font>
      <b/>
      <sz val="14"/>
      <color theme="1"/>
      <name val="Bodoni MT"/>
      <family val="1"/>
    </font>
    <font>
      <b/>
      <sz val="16"/>
      <color theme="1"/>
      <name val="Calibri"/>
      <family val="2"/>
      <scheme val="minor"/>
    </font>
    <font>
      <b/>
      <sz val="10"/>
      <name val="Arial"/>
      <family val="2"/>
    </font>
    <font>
      <sz val="10"/>
      <name val="Arial"/>
      <family val="2"/>
    </font>
    <font>
      <sz val="11"/>
      <color theme="1"/>
      <name val="Bodoni MT"/>
      <family val="1"/>
    </font>
    <font>
      <b/>
      <sz val="12"/>
      <name val="Arial"/>
      <family val="2"/>
    </font>
    <font>
      <sz val="14"/>
      <name val="Arial"/>
      <family val="2"/>
    </font>
    <font>
      <sz val="8"/>
      <name val="Arial"/>
      <family val="2"/>
    </font>
    <font>
      <b/>
      <sz val="10"/>
      <color rgb="FFFF0000"/>
      <name val="Arial"/>
      <family val="2"/>
    </font>
    <font>
      <b/>
      <sz val="8"/>
      <name val="Arial"/>
      <family val="2"/>
    </font>
    <font>
      <b/>
      <sz val="9"/>
      <name val="Arial"/>
      <family val="2"/>
    </font>
    <font>
      <b/>
      <sz val="10"/>
      <name val="Calibri"/>
      <family val="2"/>
      <scheme val="minor"/>
    </font>
    <font>
      <sz val="10"/>
      <name val="Calibri"/>
      <family val="2"/>
      <scheme val="minor"/>
    </font>
    <font>
      <i/>
      <sz val="10"/>
      <name val="Calibri"/>
      <family val="2"/>
      <scheme val="minor"/>
    </font>
    <font>
      <i/>
      <sz val="10"/>
      <color theme="1"/>
      <name val="Calibri"/>
      <family val="2"/>
      <scheme val="minor"/>
    </font>
    <font>
      <b/>
      <i/>
      <sz val="10"/>
      <name val="Calibri"/>
      <family val="2"/>
      <scheme val="minor"/>
    </font>
    <font>
      <b/>
      <sz val="10"/>
      <color theme="1"/>
      <name val="Calibri"/>
      <family val="2"/>
      <scheme val="minor"/>
    </font>
    <font>
      <b/>
      <sz val="11"/>
      <name val="Calibri"/>
      <family val="2"/>
      <scheme val="minor"/>
    </font>
    <font>
      <b/>
      <sz val="14"/>
      <color theme="1"/>
      <name val="Calibri"/>
      <family val="2"/>
      <scheme val="minor"/>
    </font>
    <font>
      <sz val="7.5"/>
      <color theme="1"/>
      <name val="Calibri"/>
      <family val="2"/>
      <scheme val="minor"/>
    </font>
    <font>
      <b/>
      <u/>
      <sz val="11"/>
      <color rgb="FF0000FF"/>
      <name val="Calibri"/>
      <family val="2"/>
      <scheme val="minor"/>
    </font>
    <font>
      <b/>
      <sz val="11"/>
      <color rgb="FFFF0000"/>
      <name val="Calibri"/>
      <family val="2"/>
      <scheme val="minor"/>
    </font>
    <font>
      <i/>
      <sz val="9"/>
      <color theme="1"/>
      <name val="Calibri"/>
      <family val="2"/>
      <scheme val="minor"/>
    </font>
    <font>
      <sz val="10"/>
      <color rgb="FF000000"/>
      <name val="Calibri"/>
      <family val="2"/>
      <scheme val="minor"/>
    </font>
    <font>
      <b/>
      <sz val="10"/>
      <color rgb="FFFF0000"/>
      <name val="Calibri"/>
      <family val="2"/>
      <scheme val="minor"/>
    </font>
    <font>
      <sz val="10"/>
      <color rgb="FFFF0000"/>
      <name val="Calibri"/>
      <family val="2"/>
      <scheme val="minor"/>
    </font>
  </fonts>
  <fills count="10">
    <fill>
      <patternFill patternType="none"/>
    </fill>
    <fill>
      <patternFill patternType="gray125"/>
    </fill>
    <fill>
      <patternFill patternType="solid">
        <fgColor rgb="FFCCFFCC"/>
        <bgColor indexed="64"/>
      </patternFill>
    </fill>
    <fill>
      <patternFill patternType="solid">
        <fgColor theme="0" tint="-0.14996795556505021"/>
        <bgColor indexed="64"/>
      </patternFill>
    </fill>
    <fill>
      <patternFill patternType="solid">
        <fgColor rgb="FFCCFFCC"/>
        <bgColor auto="1"/>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2" tint="-9.9978637043366805E-2"/>
        <bgColor indexed="64"/>
      </patternFill>
    </fill>
  </fills>
  <borders count="33">
    <border>
      <left/>
      <right/>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right/>
      <top/>
      <bottom style="thin">
        <color indexed="22"/>
      </bottom>
      <diagonal/>
    </border>
    <border>
      <left/>
      <right style="thin">
        <color indexed="22"/>
      </right>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44" fontId="25" fillId="0" borderId="0" applyFont="0" applyFill="0" applyBorder="0" applyAlignment="0" applyProtection="0"/>
    <xf numFmtId="43" fontId="25" fillId="0" borderId="0" applyFont="0" applyFill="0" applyBorder="0" applyAlignment="0" applyProtection="0"/>
    <xf numFmtId="0" fontId="33" fillId="0" borderId="0" applyBorder="0"/>
    <xf numFmtId="0" fontId="33" fillId="0" borderId="0" applyBorder="0"/>
    <xf numFmtId="43" fontId="33" fillId="0" borderId="0" applyFont="0" applyFill="0" applyBorder="0" applyAlignment="0" applyProtection="0"/>
  </cellStyleXfs>
  <cellXfs count="425">
    <xf numFmtId="0" fontId="0" fillId="0" borderId="0" xfId="0"/>
    <xf numFmtId="0" fontId="1" fillId="0" borderId="0" xfId="0" applyFont="1"/>
    <xf numFmtId="0" fontId="7" fillId="0" borderId="0" xfId="0" applyFont="1" applyAlignment="1">
      <alignment vertical="center"/>
    </xf>
    <xf numFmtId="0" fontId="0" fillId="0" borderId="0" xfId="0" applyFont="1"/>
    <xf numFmtId="0" fontId="2" fillId="0" borderId="0" xfId="0" applyFont="1" applyBorder="1"/>
    <xf numFmtId="0" fontId="2" fillId="0" borderId="0" xfId="0" applyFont="1"/>
    <xf numFmtId="0" fontId="1" fillId="0" borderId="0" xfId="0" applyFont="1" applyBorder="1" applyAlignment="1">
      <alignment vertical="top"/>
    </xf>
    <xf numFmtId="0" fontId="0" fillId="0" borderId="0" xfId="0" applyBorder="1"/>
    <xf numFmtId="0" fontId="0" fillId="0" borderId="0" xfId="0" applyFont="1" applyBorder="1" applyAlignment="1">
      <alignment vertical="top"/>
    </xf>
    <xf numFmtId="0" fontId="0" fillId="0" borderId="0" xfId="0" applyFont="1" applyBorder="1"/>
    <xf numFmtId="0" fontId="11" fillId="0" borderId="0" xfId="0" applyFont="1"/>
    <xf numFmtId="0" fontId="5" fillId="0" borderId="0" xfId="0" applyFont="1" applyFill="1" applyBorder="1" applyAlignment="1"/>
    <xf numFmtId="0" fontId="0" fillId="0" borderId="0" xfId="0" applyFill="1"/>
    <xf numFmtId="0" fontId="7" fillId="0" borderId="0" xfId="0" applyFont="1" applyBorder="1" applyAlignment="1">
      <alignment vertical="top" wrapText="1"/>
    </xf>
    <xf numFmtId="0" fontId="6" fillId="0" borderId="0" xfId="0" applyFont="1" applyAlignment="1"/>
    <xf numFmtId="0" fontId="5" fillId="0" borderId="0" xfId="0" applyFont="1"/>
    <xf numFmtId="0" fontId="0" fillId="0" borderId="5" xfId="0" applyFont="1" applyBorder="1"/>
    <xf numFmtId="0" fontId="6" fillId="0" borderId="0" xfId="0" applyFont="1" applyAlignment="1">
      <alignment horizontal="right"/>
    </xf>
    <xf numFmtId="0" fontId="1" fillId="0" borderId="0" xfId="0" applyFont="1" applyFill="1" applyBorder="1"/>
    <xf numFmtId="0" fontId="15" fillId="0" borderId="0" xfId="0" applyFont="1"/>
    <xf numFmtId="0" fontId="16" fillId="0" borderId="0" xfId="0" applyFont="1"/>
    <xf numFmtId="0" fontId="16" fillId="0" borderId="0" xfId="0" applyFont="1" applyAlignment="1"/>
    <xf numFmtId="0" fontId="17" fillId="0" borderId="0" xfId="0" applyFont="1"/>
    <xf numFmtId="0" fontId="5" fillId="0" borderId="0" xfId="0" applyFont="1" applyFill="1"/>
    <xf numFmtId="8" fontId="5" fillId="0" borderId="0" xfId="0" applyNumberFormat="1" applyFont="1" applyFill="1" applyBorder="1" applyAlignment="1">
      <alignment horizontal="center"/>
    </xf>
    <xf numFmtId="0" fontId="2" fillId="0" borderId="0" xfId="0" applyFont="1" applyFill="1"/>
    <xf numFmtId="0" fontId="5" fillId="0" borderId="0" xfId="0" applyFont="1" applyAlignment="1">
      <alignment horizontal="right"/>
    </xf>
    <xf numFmtId="40" fontId="5" fillId="0" borderId="0" xfId="0" applyNumberFormat="1" applyFont="1"/>
    <xf numFmtId="8" fontId="5" fillId="0" borderId="0" xfId="0" applyNumberFormat="1" applyFont="1"/>
    <xf numFmtId="8" fontId="0" fillId="0" borderId="0" xfId="0" applyNumberFormat="1" applyFont="1"/>
    <xf numFmtId="8" fontId="16" fillId="0" borderId="0" xfId="0" applyNumberFormat="1" applyFont="1"/>
    <xf numFmtId="8" fontId="16" fillId="0" borderId="0" xfId="0" applyNumberFormat="1" applyFont="1" applyAlignment="1"/>
    <xf numFmtId="0" fontId="1" fillId="0" borderId="0" xfId="0" applyFont="1" applyProtection="1"/>
    <xf numFmtId="0" fontId="0" fillId="0" borderId="0" xfId="0" applyFont="1" applyProtection="1"/>
    <xf numFmtId="0" fontId="20" fillId="0" borderId="0" xfId="0" applyFont="1"/>
    <xf numFmtId="0" fontId="2" fillId="0" borderId="0" xfId="0" applyFont="1" applyAlignment="1"/>
    <xf numFmtId="0" fontId="6" fillId="5" borderId="0" xfId="0" applyFont="1" applyFill="1" applyAlignment="1">
      <alignment horizontal="center"/>
    </xf>
    <xf numFmtId="0" fontId="5" fillId="5" borderId="0" xfId="0" applyFont="1" applyFill="1"/>
    <xf numFmtId="0" fontId="0" fillId="5" borderId="0" xfId="0" applyFill="1"/>
    <xf numFmtId="0" fontId="1" fillId="5" borderId="0" xfId="0" applyFont="1" applyFill="1"/>
    <xf numFmtId="0" fontId="2" fillId="5" borderId="0" xfId="0" applyFont="1" applyFill="1"/>
    <xf numFmtId="44" fontId="26" fillId="6" borderId="19" xfId="0" applyNumberFormat="1" applyFont="1" applyFill="1" applyBorder="1"/>
    <xf numFmtId="0" fontId="11" fillId="5" borderId="0" xfId="0" applyFont="1" applyFill="1" applyAlignment="1">
      <alignment horizontal="center"/>
    </xf>
    <xf numFmtId="0" fontId="0" fillId="5" borderId="0" xfId="0" applyFont="1" applyFill="1"/>
    <xf numFmtId="0" fontId="2" fillId="5" borderId="0" xfId="0" applyFont="1" applyFill="1" applyBorder="1"/>
    <xf numFmtId="0" fontId="0" fillId="5" borderId="0" xfId="0" applyFill="1" applyBorder="1"/>
    <xf numFmtId="0" fontId="11" fillId="0" borderId="0" xfId="0" applyFont="1" applyBorder="1"/>
    <xf numFmtId="0" fontId="6" fillId="5" borderId="20" xfId="0" applyFont="1" applyFill="1" applyBorder="1" applyAlignment="1">
      <alignment horizontal="center"/>
    </xf>
    <xf numFmtId="0" fontId="5" fillId="0" borderId="20" xfId="0" applyFont="1" applyBorder="1"/>
    <xf numFmtId="0" fontId="5" fillId="0" borderId="0" xfId="0" applyFont="1" applyAlignment="1"/>
    <xf numFmtId="0" fontId="0" fillId="0" borderId="0" xfId="0" applyAlignment="1"/>
    <xf numFmtId="0" fontId="0" fillId="0" borderId="20" xfId="0" applyBorder="1"/>
    <xf numFmtId="0" fontId="31" fillId="7" borderId="0" xfId="0" applyFont="1" applyFill="1"/>
    <xf numFmtId="0" fontId="0" fillId="7" borderId="0" xfId="0" applyFont="1" applyFill="1"/>
    <xf numFmtId="43" fontId="0" fillId="7" borderId="0" xfId="0" applyNumberFormat="1" applyFont="1" applyFill="1"/>
    <xf numFmtId="0" fontId="11" fillId="7" borderId="0" xfId="0" applyFont="1" applyFill="1" applyAlignment="1">
      <alignment vertical="top"/>
    </xf>
    <xf numFmtId="0" fontId="0" fillId="7" borderId="20" xfId="0" applyFont="1" applyFill="1" applyBorder="1"/>
    <xf numFmtId="0" fontId="0" fillId="7" borderId="0" xfId="0" applyFont="1" applyFill="1" applyBorder="1"/>
    <xf numFmtId="43" fontId="0" fillId="7" borderId="0" xfId="0" applyNumberFormat="1" applyFont="1" applyFill="1" applyBorder="1"/>
    <xf numFmtId="14" fontId="32" fillId="0" borderId="22" xfId="4" quotePrefix="1" applyNumberFormat="1" applyFont="1" applyBorder="1" applyAlignment="1">
      <alignment horizontal="center"/>
    </xf>
    <xf numFmtId="0" fontId="32" fillId="0" borderId="22" xfId="0" applyFont="1" applyBorder="1"/>
    <xf numFmtId="43" fontId="0" fillId="0" borderId="0" xfId="0" applyNumberFormat="1" applyFont="1"/>
    <xf numFmtId="14" fontId="0" fillId="0" borderId="0" xfId="0" applyNumberFormat="1"/>
    <xf numFmtId="0" fontId="32" fillId="0" borderId="0" xfId="0" quotePrefix="1" applyFont="1" applyBorder="1"/>
    <xf numFmtId="0" fontId="33" fillId="0" borderId="0" xfId="0" applyFont="1" applyFill="1" applyBorder="1"/>
    <xf numFmtId="0" fontId="33" fillId="0" borderId="0" xfId="0" applyFont="1" applyFill="1" applyBorder="1" applyAlignment="1"/>
    <xf numFmtId="0" fontId="20" fillId="5" borderId="0" xfId="0" applyFont="1" applyFill="1"/>
    <xf numFmtId="0" fontId="19" fillId="5" borderId="0" xfId="0" applyFont="1" applyFill="1" applyAlignment="1"/>
    <xf numFmtId="0" fontId="0" fillId="7" borderId="0" xfId="0" applyFont="1" applyFill="1" applyBorder="1" applyAlignment="1"/>
    <xf numFmtId="0" fontId="0" fillId="7" borderId="20" xfId="0" applyFont="1" applyFill="1" applyBorder="1" applyAlignment="1"/>
    <xf numFmtId="0" fontId="5" fillId="7" borderId="0" xfId="0" applyFont="1" applyFill="1"/>
    <xf numFmtId="0" fontId="0" fillId="7" borderId="0" xfId="0" applyFill="1" applyBorder="1"/>
    <xf numFmtId="0" fontId="5" fillId="7" borderId="0" xfId="0" applyFont="1" applyFill="1" applyBorder="1"/>
    <xf numFmtId="0" fontId="2" fillId="7" borderId="20" xfId="0" applyFont="1" applyFill="1" applyBorder="1"/>
    <xf numFmtId="43" fontId="0" fillId="7" borderId="0" xfId="0" applyNumberFormat="1" applyFill="1" applyBorder="1"/>
    <xf numFmtId="43" fontId="5" fillId="7" borderId="0" xfId="0" applyNumberFormat="1" applyFont="1" applyFill="1" applyBorder="1"/>
    <xf numFmtId="43" fontId="2" fillId="7" borderId="20" xfId="0" applyNumberFormat="1" applyFont="1" applyFill="1" applyBorder="1"/>
    <xf numFmtId="43" fontId="0" fillId="0" borderId="0" xfId="0" applyNumberFormat="1"/>
    <xf numFmtId="4" fontId="32" fillId="7" borderId="21" xfId="3" applyNumberFormat="1" applyFont="1" applyFill="1" applyBorder="1" applyAlignment="1">
      <alignment horizontal="center"/>
    </xf>
    <xf numFmtId="4" fontId="32" fillId="7" borderId="21" xfId="0" applyNumberFormat="1" applyFont="1" applyFill="1" applyBorder="1" applyAlignment="1">
      <alignment horizontal="center"/>
    </xf>
    <xf numFmtId="4" fontId="28" fillId="6" borderId="19" xfId="0" applyNumberFormat="1" applyFont="1" applyFill="1" applyBorder="1"/>
    <xf numFmtId="4" fontId="11" fillId="0" borderId="0" xfId="0" applyNumberFormat="1" applyFont="1"/>
    <xf numFmtId="0" fontId="11" fillId="5" borderId="0" xfId="0" applyFont="1" applyFill="1"/>
    <xf numFmtId="0" fontId="5" fillId="5" borderId="0" xfId="0" applyFont="1" applyFill="1" applyBorder="1" applyAlignment="1">
      <alignment horizontal="center" vertical="top" wrapText="1"/>
    </xf>
    <xf numFmtId="0" fontId="5" fillId="5" borderId="0" xfId="0" applyFont="1" applyFill="1" applyBorder="1" applyAlignment="1">
      <alignment vertical="top" wrapText="1"/>
    </xf>
    <xf numFmtId="0" fontId="31" fillId="7" borderId="0" xfId="0" applyFont="1" applyFill="1" applyBorder="1"/>
    <xf numFmtId="0" fontId="11" fillId="7" borderId="0" xfId="0" applyFont="1" applyFill="1" applyBorder="1" applyAlignment="1">
      <alignment vertical="top"/>
    </xf>
    <xf numFmtId="0" fontId="2" fillId="7" borderId="0" xfId="0" applyFont="1" applyFill="1" applyBorder="1"/>
    <xf numFmtId="0" fontId="0" fillId="7" borderId="20" xfId="0" applyFill="1" applyBorder="1"/>
    <xf numFmtId="0" fontId="24" fillId="5" borderId="0" xfId="0" applyFont="1" applyFill="1" applyBorder="1" applyAlignment="1" applyProtection="1">
      <alignment horizontal="center" vertical="top" wrapText="1"/>
      <protection locked="0"/>
    </xf>
    <xf numFmtId="0" fontId="2" fillId="5" borderId="0" xfId="0" applyFont="1" applyFill="1" applyBorder="1" applyAlignment="1">
      <alignment horizontal="right"/>
    </xf>
    <xf numFmtId="8" fontId="5" fillId="5" borderId="0" xfId="0" applyNumberFormat="1" applyFont="1" applyFill="1" applyBorder="1" applyAlignment="1">
      <alignment horizontal="center"/>
    </xf>
    <xf numFmtId="0" fontId="23" fillId="5" borderId="0" xfId="0" applyFont="1" applyFill="1" applyBorder="1"/>
    <xf numFmtId="0" fontId="29" fillId="5" borderId="0" xfId="0" applyFont="1" applyFill="1"/>
    <xf numFmtId="0" fontId="23" fillId="5" borderId="0" xfId="0" applyFont="1" applyFill="1"/>
    <xf numFmtId="0" fontId="0" fillId="7" borderId="0" xfId="0" applyFont="1" applyFill="1" applyBorder="1" applyAlignment="1">
      <alignment vertical="center"/>
    </xf>
    <xf numFmtId="0" fontId="11" fillId="0" borderId="20" xfId="0" applyFont="1" applyBorder="1"/>
    <xf numFmtId="0" fontId="5" fillId="2" borderId="0" xfId="0" applyFont="1" applyFill="1"/>
    <xf numFmtId="0" fontId="11" fillId="2" borderId="14" xfId="0" applyFont="1" applyFill="1" applyBorder="1" applyAlignment="1">
      <alignment horizontal="center"/>
    </xf>
    <xf numFmtId="0" fontId="11" fillId="2" borderId="15" xfId="0" applyFont="1" applyFill="1" applyBorder="1" applyAlignment="1">
      <alignment horizontal="center"/>
    </xf>
    <xf numFmtId="0" fontId="5" fillId="7" borderId="20" xfId="0" applyFont="1" applyFill="1" applyBorder="1"/>
    <xf numFmtId="43" fontId="5" fillId="7" borderId="0" xfId="0" applyNumberFormat="1" applyFont="1" applyFill="1"/>
    <xf numFmtId="43" fontId="5" fillId="7" borderId="20" xfId="0" applyNumberFormat="1" applyFont="1" applyFill="1" applyBorder="1"/>
    <xf numFmtId="43" fontId="5" fillId="2" borderId="0" xfId="0" applyNumberFormat="1" applyFont="1" applyFill="1"/>
    <xf numFmtId="43" fontId="11" fillId="2" borderId="15" xfId="0" applyNumberFormat="1" applyFont="1" applyFill="1" applyBorder="1" applyAlignment="1">
      <alignment horizontal="center"/>
    </xf>
    <xf numFmtId="43" fontId="0" fillId="5" borderId="0" xfId="2" applyNumberFormat="1" applyFont="1" applyFill="1"/>
    <xf numFmtId="166" fontId="13" fillId="7" borderId="21" xfId="0" applyNumberFormat="1" applyFont="1" applyFill="1" applyBorder="1"/>
    <xf numFmtId="166" fontId="11" fillId="2" borderId="16" xfId="0" applyNumberFormat="1" applyFont="1" applyFill="1" applyBorder="1"/>
    <xf numFmtId="0" fontId="6" fillId="2" borderId="21" xfId="0" applyFont="1" applyFill="1" applyBorder="1"/>
    <xf numFmtId="44" fontId="11" fillId="5" borderId="0" xfId="0" applyNumberFormat="1" applyFont="1" applyFill="1"/>
    <xf numFmtId="166" fontId="11" fillId="7" borderId="21" xfId="0" applyNumberFormat="1" applyFont="1" applyFill="1" applyBorder="1"/>
    <xf numFmtId="0" fontId="6" fillId="7" borderId="16" xfId="0" applyFont="1" applyFill="1" applyBorder="1"/>
    <xf numFmtId="0" fontId="11" fillId="0" borderId="13" xfId="0" applyFont="1" applyBorder="1"/>
    <xf numFmtId="166" fontId="26" fillId="6" borderId="19" xfId="0" applyNumberFormat="1" applyFont="1" applyFill="1" applyBorder="1"/>
    <xf numFmtId="8" fontId="28" fillId="6" borderId="19" xfId="0" applyNumberFormat="1" applyFont="1" applyFill="1" applyBorder="1"/>
    <xf numFmtId="0" fontId="24" fillId="0" borderId="0" xfId="0" applyFont="1"/>
    <xf numFmtId="0" fontId="5" fillId="0" borderId="7" xfId="0" applyFont="1" applyBorder="1"/>
    <xf numFmtId="0" fontId="34" fillId="7" borderId="0" xfId="0" applyFont="1" applyFill="1" applyBorder="1" applyAlignment="1"/>
    <xf numFmtId="0" fontId="34" fillId="0" borderId="0" xfId="0" applyFont="1"/>
    <xf numFmtId="0" fontId="34" fillId="7" borderId="0" xfId="0" applyFont="1" applyFill="1" applyBorder="1" applyAlignment="1">
      <alignment vertical="center"/>
    </xf>
    <xf numFmtId="0" fontId="35" fillId="8" borderId="0" xfId="5" applyFont="1" applyFill="1" applyBorder="1"/>
    <xf numFmtId="0" fontId="33" fillId="8" borderId="0" xfId="5" applyFill="1" applyBorder="1"/>
    <xf numFmtId="0" fontId="33" fillId="8" borderId="0" xfId="5" applyFill="1" applyBorder="1" applyAlignment="1">
      <alignment horizontal="center"/>
    </xf>
    <xf numFmtId="43" fontId="33" fillId="8" borderId="0" xfId="6" applyFont="1" applyFill="1" applyBorder="1"/>
    <xf numFmtId="43" fontId="33" fillId="8" borderId="0" xfId="6" applyFont="1" applyFill="1" applyBorder="1" applyAlignment="1">
      <alignment horizontal="left"/>
    </xf>
    <xf numFmtId="166" fontId="36" fillId="8" borderId="0" xfId="5" applyNumberFormat="1" applyFont="1" applyFill="1"/>
    <xf numFmtId="0" fontId="33" fillId="7" borderId="0" xfId="5" applyFill="1"/>
    <xf numFmtId="0" fontId="33" fillId="8" borderId="0" xfId="5" applyFill="1"/>
    <xf numFmtId="0" fontId="33" fillId="0" borderId="0" xfId="5"/>
    <xf numFmtId="43" fontId="33" fillId="8" borderId="0" xfId="6" applyFill="1" applyBorder="1" applyAlignment="1">
      <alignment horizontal="left"/>
    </xf>
    <xf numFmtId="43" fontId="33" fillId="8" borderId="0" xfId="6" applyFill="1" applyBorder="1"/>
    <xf numFmtId="43" fontId="33" fillId="8" borderId="0" xfId="6" applyFill="1" applyBorder="1" applyAlignment="1">
      <alignment horizontal="right"/>
    </xf>
    <xf numFmtId="0" fontId="37" fillId="8" borderId="0" xfId="5" applyFont="1" applyFill="1" applyBorder="1"/>
    <xf numFmtId="0" fontId="32" fillId="8" borderId="0" xfId="5" applyFont="1" applyFill="1" applyBorder="1" applyAlignment="1">
      <alignment horizontal="center"/>
    </xf>
    <xf numFmtId="0" fontId="38" fillId="8" borderId="0" xfId="5" applyFont="1" applyFill="1" applyAlignment="1">
      <alignment horizontal="left"/>
    </xf>
    <xf numFmtId="0" fontId="33" fillId="7" borderId="0" xfId="5" applyFill="1" applyBorder="1"/>
    <xf numFmtId="0" fontId="33" fillId="8" borderId="0" xfId="5" applyFill="1" applyAlignment="1">
      <alignment horizontal="center"/>
    </xf>
    <xf numFmtId="43" fontId="33" fillId="8" borderId="0" xfId="6" applyFill="1"/>
    <xf numFmtId="0" fontId="32" fillId="0" borderId="22" xfId="5" applyFont="1" applyBorder="1" applyAlignment="1">
      <alignment horizontal="center"/>
    </xf>
    <xf numFmtId="0" fontId="39" fillId="0" borderId="22" xfId="5" applyFont="1" applyBorder="1" applyAlignment="1">
      <alignment horizontal="center"/>
    </xf>
    <xf numFmtId="43" fontId="32" fillId="0" borderId="22" xfId="6" applyFont="1" applyBorder="1" applyAlignment="1">
      <alignment horizontal="center"/>
    </xf>
    <xf numFmtId="0" fontId="32" fillId="0" borderId="23" xfId="5" applyFont="1" applyBorder="1" applyAlignment="1">
      <alignment horizontal="center"/>
    </xf>
    <xf numFmtId="0" fontId="32" fillId="8" borderId="0" xfId="5" applyFont="1" applyFill="1" applyAlignment="1">
      <alignment horizontal="center"/>
    </xf>
    <xf numFmtId="0" fontId="32" fillId="0" borderId="0" xfId="5" applyFont="1" applyAlignment="1">
      <alignment horizontal="center"/>
    </xf>
    <xf numFmtId="0" fontId="32" fillId="0" borderId="0" xfId="5" applyFont="1"/>
    <xf numFmtId="14" fontId="32" fillId="0" borderId="0" xfId="5" quotePrefix="1" applyNumberFormat="1" applyFont="1" applyAlignment="1">
      <alignment horizontal="center"/>
    </xf>
    <xf numFmtId="0" fontId="40" fillId="0" borderId="0" xfId="5" applyFont="1" applyAlignment="1">
      <alignment horizontal="center"/>
    </xf>
    <xf numFmtId="43" fontId="32" fillId="0" borderId="0" xfId="6" applyFont="1"/>
    <xf numFmtId="2" fontId="32" fillId="0" borderId="24" xfId="5" applyNumberFormat="1" applyFont="1" applyBorder="1"/>
    <xf numFmtId="0" fontId="32" fillId="8" borderId="0" xfId="5" applyFont="1" applyFill="1"/>
    <xf numFmtId="43" fontId="0" fillId="0" borderId="0" xfId="6" applyFont="1"/>
    <xf numFmtId="0" fontId="33" fillId="0" borderId="25" xfId="5" applyBorder="1"/>
    <xf numFmtId="2" fontId="35" fillId="0" borderId="26" xfId="5" applyNumberFormat="1" applyFont="1" applyBorder="1"/>
    <xf numFmtId="43" fontId="0" fillId="8" borderId="0" xfId="6" applyFont="1" applyFill="1" applyBorder="1"/>
    <xf numFmtId="43" fontId="0" fillId="8" borderId="0" xfId="6" applyFont="1" applyFill="1"/>
    <xf numFmtId="43" fontId="33" fillId="8" borderId="0" xfId="5" applyNumberFormat="1" applyFont="1" applyFill="1" applyAlignment="1">
      <alignment horizontal="left"/>
    </xf>
    <xf numFmtId="0" fontId="0" fillId="0" borderId="0" xfId="0" applyFont="1"/>
    <xf numFmtId="0" fontId="1" fillId="0" borderId="5" xfId="0" applyFont="1" applyFill="1" applyBorder="1" applyAlignment="1"/>
    <xf numFmtId="0" fontId="5" fillId="2" borderId="2" xfId="0" applyFont="1" applyFill="1" applyBorder="1" applyAlignment="1" applyProtection="1">
      <alignment horizontal="center"/>
      <protection locked="0"/>
    </xf>
    <xf numFmtId="0" fontId="41" fillId="0" borderId="22" xfId="0" applyFont="1" applyBorder="1"/>
    <xf numFmtId="14" fontId="41" fillId="0" borderId="0" xfId="0" applyNumberFormat="1" applyFont="1"/>
    <xf numFmtId="0" fontId="41" fillId="0" borderId="0" xfId="0" applyFont="1" applyAlignment="1"/>
    <xf numFmtId="14" fontId="42" fillId="0" borderId="0" xfId="0" applyNumberFormat="1" applyFont="1" applyFill="1"/>
    <xf numFmtId="0" fontId="42" fillId="0" borderId="0" xfId="0" applyFont="1" applyFill="1"/>
    <xf numFmtId="0" fontId="43" fillId="0" borderId="0" xfId="0" applyFont="1"/>
    <xf numFmtId="44" fontId="43" fillId="0" borderId="0" xfId="0" applyNumberFormat="1" applyFont="1"/>
    <xf numFmtId="43" fontId="1" fillId="0" borderId="0" xfId="0" applyNumberFormat="1" applyFont="1"/>
    <xf numFmtId="14" fontId="1" fillId="0" borderId="0" xfId="0" applyNumberFormat="1" applyFont="1"/>
    <xf numFmtId="14" fontId="1" fillId="0" borderId="0" xfId="0" applyNumberFormat="1" applyFont="1" applyFill="1"/>
    <xf numFmtId="0" fontId="1" fillId="0" borderId="0" xfId="0" applyFont="1" applyBorder="1"/>
    <xf numFmtId="0" fontId="1" fillId="0" borderId="20" xfId="0" applyFont="1" applyBorder="1"/>
    <xf numFmtId="43" fontId="1" fillId="0" borderId="20" xfId="0" applyNumberFormat="1" applyFont="1" applyBorder="1"/>
    <xf numFmtId="0" fontId="44" fillId="0" borderId="0" xfId="0" applyFont="1"/>
    <xf numFmtId="0" fontId="45" fillId="0" borderId="0" xfId="0" applyFont="1" applyAlignment="1"/>
    <xf numFmtId="0" fontId="43" fillId="0" borderId="0" xfId="0" applyFont="1" applyFill="1"/>
    <xf numFmtId="0" fontId="44" fillId="0" borderId="20" xfId="0" applyFont="1" applyBorder="1"/>
    <xf numFmtId="14" fontId="1" fillId="0" borderId="20" xfId="0" applyNumberFormat="1" applyFont="1" applyBorder="1"/>
    <xf numFmtId="0" fontId="1" fillId="0" borderId="0" xfId="0" applyFont="1" applyFill="1" applyBorder="1" applyAlignment="1"/>
    <xf numFmtId="0" fontId="33" fillId="0" borderId="0" xfId="0" quotePrefix="1" applyFont="1" applyBorder="1"/>
    <xf numFmtId="14" fontId="1" fillId="5" borderId="0" xfId="0" applyNumberFormat="1" applyFont="1" applyFill="1"/>
    <xf numFmtId="43" fontId="1" fillId="5" borderId="0" xfId="0" applyNumberFormat="1" applyFont="1" applyFill="1"/>
    <xf numFmtId="0" fontId="41" fillId="0" borderId="0" xfId="0" quotePrefix="1" applyFont="1" applyBorder="1"/>
    <xf numFmtId="0" fontId="42" fillId="5" borderId="0" xfId="0" applyFont="1" applyFill="1" applyBorder="1"/>
    <xf numFmtId="14" fontId="42" fillId="5" borderId="0" xfId="0" applyNumberFormat="1" applyFont="1" applyFill="1"/>
    <xf numFmtId="0" fontId="42" fillId="5" borderId="0" xfId="0" applyFont="1" applyFill="1"/>
    <xf numFmtId="0" fontId="47" fillId="0" borderId="22" xfId="0" applyFont="1" applyBorder="1"/>
    <xf numFmtId="43" fontId="1" fillId="0" borderId="0" xfId="2" applyNumberFormat="1" applyFont="1" applyBorder="1"/>
    <xf numFmtId="43" fontId="1" fillId="0" borderId="0" xfId="2" applyNumberFormat="1" applyFont="1" applyFill="1" applyBorder="1"/>
    <xf numFmtId="0" fontId="1" fillId="0" borderId="18" xfId="0" applyFont="1" applyBorder="1"/>
    <xf numFmtId="43" fontId="1" fillId="0" borderId="18" xfId="0" applyNumberFormat="1" applyFont="1" applyBorder="1"/>
    <xf numFmtId="14" fontId="42" fillId="0" borderId="0" xfId="5" applyNumberFormat="1" applyFont="1"/>
    <xf numFmtId="0" fontId="42" fillId="0" borderId="0" xfId="5" applyFont="1"/>
    <xf numFmtId="0" fontId="42" fillId="0" borderId="25" xfId="5" applyFont="1" applyBorder="1"/>
    <xf numFmtId="43" fontId="1" fillId="0" borderId="0" xfId="6" applyFont="1"/>
    <xf numFmtId="43" fontId="1" fillId="0" borderId="25" xfId="6" applyFont="1" applyBorder="1"/>
    <xf numFmtId="0" fontId="43" fillId="0" borderId="0" xfId="5" applyFont="1"/>
    <xf numFmtId="0" fontId="43" fillId="0" borderId="25" xfId="5" applyFont="1" applyBorder="1"/>
    <xf numFmtId="0" fontId="29" fillId="0" borderId="0" xfId="0" applyFont="1" applyFill="1"/>
    <xf numFmtId="0" fontId="2" fillId="0" borderId="0" xfId="0" applyFont="1" applyFill="1" applyBorder="1"/>
    <xf numFmtId="0" fontId="16" fillId="0" borderId="0" xfId="0" applyFont="1" applyProtection="1"/>
    <xf numFmtId="8" fontId="16" fillId="0" borderId="0" xfId="0" applyNumberFormat="1" applyFont="1" applyProtection="1"/>
    <xf numFmtId="0" fontId="5" fillId="0" borderId="27" xfId="0" applyFont="1" applyBorder="1"/>
    <xf numFmtId="0" fontId="5" fillId="9" borderId="27" xfId="0" applyFont="1" applyFill="1" applyBorder="1"/>
    <xf numFmtId="0" fontId="1" fillId="9" borderId="27" xfId="0" applyFont="1" applyFill="1" applyBorder="1"/>
    <xf numFmtId="0" fontId="0" fillId="9" borderId="27" xfId="0" applyFill="1" applyBorder="1"/>
    <xf numFmtId="44" fontId="11" fillId="0" borderId="28" xfId="0" applyNumberFormat="1" applyFont="1" applyBorder="1"/>
    <xf numFmtId="0" fontId="0" fillId="0" borderId="0" xfId="0" applyProtection="1">
      <protection locked="0"/>
    </xf>
    <xf numFmtId="0" fontId="0" fillId="0" borderId="0" xfId="0" applyAlignment="1" applyProtection="1">
      <protection locked="0"/>
    </xf>
    <xf numFmtId="0" fontId="0" fillId="0" borderId="0" xfId="0" applyAlignment="1">
      <alignment wrapText="1"/>
    </xf>
    <xf numFmtId="0" fontId="48" fillId="0" borderId="0" xfId="0" applyFont="1" applyAlignment="1">
      <alignment horizontal="center" wrapText="1"/>
    </xf>
    <xf numFmtId="0" fontId="11" fillId="0" borderId="0" xfId="0" applyFont="1" applyAlignment="1">
      <alignment wrapText="1"/>
    </xf>
    <xf numFmtId="0" fontId="11" fillId="0" borderId="0" xfId="0" applyFont="1" applyAlignment="1">
      <alignment horizontal="center" wrapText="1"/>
    </xf>
    <xf numFmtId="0" fontId="0" fillId="0" borderId="0" xfId="0" applyAlignment="1" applyProtection="1">
      <alignment wrapText="1"/>
      <protection locked="0"/>
    </xf>
    <xf numFmtId="8" fontId="0" fillId="0" borderId="0" xfId="0" applyNumberFormat="1" applyAlignment="1">
      <alignment wrapText="1"/>
    </xf>
    <xf numFmtId="0" fontId="2" fillId="0" borderId="0" xfId="0" applyFont="1" applyAlignment="1">
      <alignment horizontal="right"/>
    </xf>
    <xf numFmtId="8" fontId="5" fillId="2" borderId="2" xfId="0" applyNumberFormat="1" applyFont="1" applyFill="1" applyBorder="1" applyAlignment="1" applyProtection="1">
      <alignment horizontal="center"/>
      <protection locked="0"/>
    </xf>
    <xf numFmtId="0" fontId="19" fillId="0" borderId="0" xfId="0" applyFont="1" applyAlignment="1">
      <alignment horizontal="center"/>
    </xf>
    <xf numFmtId="0" fontId="2" fillId="0" borderId="0" xfId="0" applyFont="1" applyBorder="1" applyAlignment="1">
      <alignment horizontal="right"/>
    </xf>
    <xf numFmtId="0" fontId="11" fillId="0" borderId="0" xfId="0" applyFont="1" applyBorder="1" applyAlignment="1">
      <alignment horizontal="right"/>
    </xf>
    <xf numFmtId="0" fontId="7" fillId="0" borderId="0" xfId="0" applyFont="1" applyBorder="1" applyAlignment="1">
      <alignment horizontal="center" vertical="top" wrapText="1"/>
    </xf>
    <xf numFmtId="0" fontId="2" fillId="0" borderId="0" xfId="0" applyFont="1" applyAlignment="1">
      <alignment horizontal="center"/>
    </xf>
    <xf numFmtId="0" fontId="0" fillId="0" borderId="0" xfId="0"/>
    <xf numFmtId="0" fontId="11" fillId="7" borderId="20" xfId="0" applyFont="1" applyFill="1" applyBorder="1" applyAlignment="1">
      <alignment horizontal="center"/>
    </xf>
    <xf numFmtId="43" fontId="32" fillId="7" borderId="20" xfId="3" applyNumberFormat="1" applyFont="1" applyFill="1" applyBorder="1" applyAlignment="1">
      <alignment horizontal="center"/>
    </xf>
    <xf numFmtId="166" fontId="32" fillId="7" borderId="21" xfId="0" applyNumberFormat="1" applyFont="1" applyFill="1" applyBorder="1" applyAlignment="1">
      <alignment horizontal="center"/>
    </xf>
    <xf numFmtId="0" fontId="32" fillId="7" borderId="20" xfId="0" applyFont="1" applyFill="1" applyBorder="1" applyAlignment="1">
      <alignment horizontal="center"/>
    </xf>
    <xf numFmtId="0" fontId="11" fillId="0" borderId="0" xfId="0" applyFont="1" applyAlignment="1">
      <alignment horizontal="right"/>
    </xf>
    <xf numFmtId="4" fontId="11" fillId="7" borderId="28" xfId="0" applyNumberFormat="1" applyFont="1" applyFill="1" applyBorder="1"/>
    <xf numFmtId="4" fontId="11" fillId="0" borderId="28" xfId="0" applyNumberFormat="1" applyFont="1" applyBorder="1"/>
    <xf numFmtId="166" fontId="6" fillId="7" borderId="28" xfId="0" applyNumberFormat="1" applyFont="1" applyFill="1" applyBorder="1"/>
    <xf numFmtId="166" fontId="13" fillId="7" borderId="28" xfId="0" applyNumberFormat="1" applyFont="1" applyFill="1" applyBorder="1"/>
    <xf numFmtId="166" fontId="11" fillId="0" borderId="28" xfId="0" applyNumberFormat="1" applyFont="1" applyBorder="1"/>
    <xf numFmtId="166" fontId="11" fillId="5" borderId="28" xfId="0" applyNumberFormat="1" applyFont="1" applyFill="1" applyBorder="1"/>
    <xf numFmtId="166" fontId="6" fillId="5" borderId="28" xfId="0" applyNumberFormat="1" applyFont="1" applyFill="1" applyBorder="1"/>
    <xf numFmtId="0" fontId="11" fillId="5" borderId="28" xfId="0" applyFont="1" applyFill="1" applyBorder="1"/>
    <xf numFmtId="0" fontId="6" fillId="7" borderId="28" xfId="0" applyFont="1" applyFill="1" applyBorder="1"/>
    <xf numFmtId="8" fontId="11" fillId="0" borderId="28" xfId="2" applyNumberFormat="1" applyFont="1" applyBorder="1"/>
    <xf numFmtId="8" fontId="5" fillId="2" borderId="2" xfId="0" applyNumberFormat="1" applyFont="1" applyFill="1" applyBorder="1" applyAlignment="1" applyProtection="1">
      <alignment horizontal="center"/>
      <protection locked="0"/>
    </xf>
    <xf numFmtId="0" fontId="19" fillId="0" borderId="0" xfId="0" applyFont="1" applyAlignment="1">
      <alignment horizontal="center"/>
    </xf>
    <xf numFmtId="0" fontId="19" fillId="0" borderId="0" xfId="0" applyFont="1" applyAlignment="1"/>
    <xf numFmtId="16" fontId="2" fillId="0" borderId="0" xfId="0" applyNumberFormat="1" applyFont="1" applyBorder="1"/>
    <xf numFmtId="49" fontId="0" fillId="0" borderId="0" xfId="0" applyNumberFormat="1" applyBorder="1"/>
    <xf numFmtId="0" fontId="14" fillId="0" borderId="0" xfId="0" applyFont="1" applyAlignment="1">
      <alignment horizontal="center"/>
    </xf>
    <xf numFmtId="0" fontId="11" fillId="0" borderId="0" xfId="0" applyFont="1" applyAlignment="1">
      <alignment horizontal="center"/>
    </xf>
    <xf numFmtId="0" fontId="11" fillId="0" borderId="0" xfId="0" applyFont="1" applyAlignment="1">
      <alignment horizontal="right"/>
    </xf>
    <xf numFmtId="0" fontId="14" fillId="5" borderId="0" xfId="0" applyFont="1" applyFill="1"/>
    <xf numFmtId="0" fontId="0" fillId="7" borderId="0" xfId="0" applyFill="1"/>
    <xf numFmtId="0" fontId="11" fillId="7" borderId="0" xfId="0" applyFont="1" applyFill="1" applyAlignment="1">
      <alignment vertical="center"/>
    </xf>
    <xf numFmtId="0" fontId="0" fillId="7" borderId="0" xfId="0" applyFill="1" applyAlignment="1">
      <alignment vertical="center"/>
    </xf>
    <xf numFmtId="43" fontId="2" fillId="0" borderId="0" xfId="0" applyNumberFormat="1" applyFont="1"/>
    <xf numFmtId="0" fontId="7" fillId="5" borderId="0" xfId="0" applyFont="1" applyFill="1" applyAlignment="1">
      <alignment vertical="top" wrapText="1"/>
    </xf>
    <xf numFmtId="0" fontId="6" fillId="0" borderId="0" xfId="0" applyFont="1" applyAlignment="1">
      <alignment vertical="top" wrapText="1"/>
    </xf>
    <xf numFmtId="0" fontId="6" fillId="5" borderId="0" xfId="0" applyFont="1" applyFill="1" applyAlignment="1">
      <alignment vertical="top" wrapText="1"/>
    </xf>
    <xf numFmtId="0" fontId="0" fillId="2" borderId="0" xfId="0" applyFill="1"/>
    <xf numFmtId="43" fontId="0" fillId="2" borderId="0" xfId="0" applyNumberFormat="1" applyFill="1"/>
    <xf numFmtId="0" fontId="6" fillId="5" borderId="20" xfId="0" applyFont="1" applyFill="1" applyBorder="1"/>
    <xf numFmtId="0" fontId="0" fillId="6" borderId="0" xfId="0" applyFill="1"/>
    <xf numFmtId="44" fontId="11" fillId="2" borderId="16" xfId="2" applyFont="1" applyFill="1" applyBorder="1" applyAlignment="1">
      <alignment horizontal="center"/>
    </xf>
    <xf numFmtId="0" fontId="11" fillId="0" borderId="12" xfId="0" applyFont="1" applyBorder="1"/>
    <xf numFmtId="14" fontId="11" fillId="0" borderId="0" xfId="0" applyNumberFormat="1" applyFont="1"/>
    <xf numFmtId="0" fontId="46" fillId="0" borderId="0" xfId="0" applyFont="1"/>
    <xf numFmtId="43" fontId="46" fillId="0" borderId="0" xfId="0" applyNumberFormat="1" applyFont="1"/>
    <xf numFmtId="0" fontId="0" fillId="0" borderId="0" xfId="0" applyAlignment="1">
      <alignment horizontal="right"/>
    </xf>
    <xf numFmtId="0" fontId="53" fillId="0" borderId="0" xfId="0" applyFont="1"/>
    <xf numFmtId="43" fontId="53" fillId="0" borderId="0" xfId="0" applyNumberFormat="1" applyFont="1"/>
    <xf numFmtId="0" fontId="0" fillId="0" borderId="12" xfId="0" applyBorder="1"/>
    <xf numFmtId="0" fontId="54" fillId="0" borderId="0" xfId="0" applyFont="1"/>
    <xf numFmtId="0" fontId="55" fillId="0" borderId="0" xfId="0" applyFont="1"/>
    <xf numFmtId="0" fontId="11" fillId="0" borderId="5" xfId="0" applyFont="1" applyBorder="1" applyAlignment="1">
      <alignment horizontal="center"/>
    </xf>
    <xf numFmtId="0" fontId="0" fillId="0" borderId="17" xfId="0" applyBorder="1"/>
    <xf numFmtId="14" fontId="0" fillId="0" borderId="18" xfId="0" applyNumberFormat="1" applyBorder="1"/>
    <xf numFmtId="0" fontId="0" fillId="5" borderId="20" xfId="0" applyFill="1" applyBorder="1"/>
    <xf numFmtId="43" fontId="0" fillId="5" borderId="0" xfId="0" applyNumberFormat="1" applyFill="1"/>
    <xf numFmtId="0" fontId="11" fillId="2" borderId="29" xfId="0" applyFont="1" applyFill="1" applyBorder="1"/>
    <xf numFmtId="0" fontId="11" fillId="2" borderId="30" xfId="0" applyFont="1" applyFill="1" applyBorder="1"/>
    <xf numFmtId="43" fontId="11" fillId="2" borderId="30" xfId="0" applyNumberFormat="1" applyFont="1" applyFill="1" applyBorder="1"/>
    <xf numFmtId="44" fontId="11" fillId="2" borderId="31" xfId="2" applyFont="1" applyFill="1" applyBorder="1"/>
    <xf numFmtId="0" fontId="11" fillId="0" borderId="12" xfId="0" applyFont="1" applyBorder="1" applyAlignment="1">
      <alignment horizontal="center"/>
    </xf>
    <xf numFmtId="14" fontId="11" fillId="0" borderId="0" xfId="0" applyNumberFormat="1" applyFont="1" applyAlignment="1">
      <alignment horizontal="center"/>
    </xf>
    <xf numFmtId="44" fontId="26" fillId="6" borderId="32" xfId="0" applyNumberFormat="1" applyFont="1" applyFill="1" applyBorder="1"/>
    <xf numFmtId="43" fontId="0" fillId="5" borderId="0" xfId="2" applyNumberFormat="1" applyFont="1" applyFill="1" applyBorder="1"/>
    <xf numFmtId="8" fontId="11" fillId="0" borderId="0" xfId="0" applyNumberFormat="1" applyFont="1"/>
    <xf numFmtId="0" fontId="11" fillId="0" borderId="0" xfId="0" applyNumberFormat="1" applyFont="1"/>
    <xf numFmtId="0" fontId="27" fillId="0" borderId="0" xfId="0" applyFont="1" applyAlignment="1">
      <alignment vertical="top"/>
    </xf>
    <xf numFmtId="0" fontId="14" fillId="0" borderId="0" xfId="0" applyFont="1"/>
    <xf numFmtId="0" fontId="19" fillId="0" borderId="0" xfId="0" applyFont="1"/>
    <xf numFmtId="43" fontId="0" fillId="6" borderId="7" xfId="0" applyNumberFormat="1" applyFill="1" applyBorder="1"/>
    <xf numFmtId="8" fontId="0" fillId="6" borderId="7" xfId="0" applyNumberFormat="1" applyFill="1" applyBorder="1"/>
    <xf numFmtId="9" fontId="0" fillId="6" borderId="7" xfId="0" applyNumberFormat="1" applyFill="1" applyBorder="1"/>
    <xf numFmtId="0" fontId="5" fillId="0" borderId="0" xfId="0" applyFont="1" applyBorder="1" applyAlignment="1">
      <alignment horizontal="justify" vertical="top" wrapText="1"/>
    </xf>
    <xf numFmtId="0" fontId="2" fillId="0" borderId="0" xfId="0" applyFont="1" applyAlignment="1" applyProtection="1">
      <alignment horizontal="right"/>
    </xf>
    <xf numFmtId="0" fontId="7" fillId="0" borderId="0" xfId="0" applyFont="1" applyBorder="1" applyAlignment="1">
      <alignment horizontal="center" vertical="center"/>
    </xf>
    <xf numFmtId="0" fontId="2" fillId="0" borderId="0" xfId="0" applyFont="1" applyAlignment="1" applyProtection="1">
      <alignment horizontal="center"/>
    </xf>
    <xf numFmtId="0" fontId="8" fillId="0" borderId="0" xfId="0" applyFont="1" applyAlignment="1">
      <alignment horizontal="center"/>
    </xf>
    <xf numFmtId="0" fontId="3" fillId="0" borderId="0" xfId="0" applyFont="1" applyAlignment="1">
      <alignment horizontal="right"/>
    </xf>
    <xf numFmtId="0" fontId="10" fillId="2" borderId="2" xfId="0" applyFont="1" applyFill="1" applyBorder="1" applyAlignment="1" applyProtection="1">
      <alignment horizontal="left"/>
      <protection locked="0"/>
    </xf>
    <xf numFmtId="0" fontId="9" fillId="2" borderId="2" xfId="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9" fillId="2" borderId="1" xfId="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0" xfId="0" applyFont="1" applyFill="1" applyBorder="1" applyAlignment="1" applyProtection="1">
      <alignment horizontal="justify" vertical="top" wrapText="1"/>
      <protection locked="0"/>
    </xf>
    <xf numFmtId="0" fontId="11"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4" fillId="2" borderId="1" xfId="0" applyFont="1" applyFill="1" applyBorder="1" applyAlignment="1" applyProtection="1">
      <alignment horizontal="center"/>
      <protection locked="0"/>
    </xf>
    <xf numFmtId="8" fontId="11" fillId="3" borderId="1" xfId="0" applyNumberFormat="1" applyFont="1" applyFill="1" applyBorder="1" applyAlignment="1">
      <alignment horizontal="center"/>
    </xf>
    <xf numFmtId="0" fontId="5" fillId="2" borderId="1" xfId="0" applyNumberFormat="1" applyFont="1" applyFill="1" applyBorder="1" applyAlignment="1" applyProtection="1">
      <alignment horizontal="center"/>
      <protection locked="0"/>
    </xf>
    <xf numFmtId="0" fontId="2" fillId="0" borderId="0" xfId="0" applyFont="1" applyAlignment="1">
      <alignment horizontal="right"/>
    </xf>
    <xf numFmtId="0" fontId="22" fillId="0" borderId="0" xfId="0" applyFont="1" applyBorder="1" applyAlignment="1">
      <alignment horizontal="center" vertical="top" wrapText="1"/>
    </xf>
    <xf numFmtId="0" fontId="2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Alignment="1">
      <alignment horizontal="left"/>
    </xf>
    <xf numFmtId="0" fontId="2" fillId="0" borderId="0" xfId="0" applyFont="1" applyBorder="1" applyAlignment="1">
      <alignment horizontal="left"/>
    </xf>
    <xf numFmtId="8" fontId="5" fillId="2" borderId="1" xfId="0" applyNumberFormat="1" applyFont="1" applyFill="1" applyBorder="1" applyAlignment="1" applyProtection="1">
      <alignment horizontal="center"/>
      <protection locked="0"/>
    </xf>
    <xf numFmtId="0" fontId="11" fillId="0" borderId="0" xfId="0" applyFont="1" applyBorder="1" applyAlignment="1">
      <alignment horizontal="right"/>
    </xf>
    <xf numFmtId="8" fontId="5" fillId="2" borderId="2" xfId="0" applyNumberFormat="1" applyFont="1" applyFill="1" applyBorder="1" applyAlignment="1" applyProtection="1">
      <alignment horizontal="center"/>
      <protection locked="0"/>
    </xf>
    <xf numFmtId="8" fontId="11" fillId="3" borderId="2" xfId="0" applyNumberFormat="1" applyFont="1" applyFill="1" applyBorder="1" applyAlignment="1">
      <alignment horizontal="center"/>
    </xf>
    <xf numFmtId="8" fontId="5" fillId="3" borderId="2"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8" fontId="5" fillId="3" borderId="5" xfId="0" applyNumberFormat="1" applyFont="1" applyFill="1" applyBorder="1" applyAlignment="1">
      <alignment horizontal="center"/>
    </xf>
    <xf numFmtId="0" fontId="0" fillId="0" borderId="0" xfId="0" applyAlignment="1"/>
    <xf numFmtId="0" fontId="14" fillId="0" borderId="0" xfId="0" applyFont="1" applyAlignment="1">
      <alignment horizontal="center"/>
    </xf>
    <xf numFmtId="0" fontId="2" fillId="0" borderId="0" xfId="0" applyFont="1" applyBorder="1" applyAlignment="1">
      <alignment horizontal="center"/>
    </xf>
    <xf numFmtId="0" fontId="7" fillId="0" borderId="0" xfId="0" applyFont="1" applyBorder="1" applyAlignment="1">
      <alignment horizontal="center" vertical="top" wrapText="1"/>
    </xf>
    <xf numFmtId="0" fontId="19" fillId="0" borderId="0" xfId="0" applyFont="1" applyBorder="1" applyAlignment="1">
      <alignment horizontal="center" vertical="top" wrapText="1"/>
    </xf>
    <xf numFmtId="0" fontId="12" fillId="0" borderId="0"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30" fillId="0" borderId="20" xfId="0" applyFont="1" applyBorder="1" applyAlignment="1">
      <alignment horizontal="center"/>
    </xf>
    <xf numFmtId="0" fontId="24" fillId="0" borderId="6" xfId="0" applyFont="1" applyFill="1" applyBorder="1" applyAlignment="1">
      <alignment horizontal="right"/>
    </xf>
    <xf numFmtId="0" fontId="24" fillId="0" borderId="0" xfId="0" applyFont="1" applyFill="1" applyBorder="1" applyAlignment="1">
      <alignment horizontal="right"/>
    </xf>
    <xf numFmtId="0" fontId="2" fillId="0" borderId="7" xfId="0" applyFont="1" applyBorder="1" applyAlignment="1">
      <alignment horizontal="center" wrapText="1"/>
    </xf>
    <xf numFmtId="166" fontId="5" fillId="2" borderId="5" xfId="0" applyNumberFormat="1" applyFont="1" applyFill="1" applyBorder="1" applyAlignment="1" applyProtection="1">
      <alignment horizontal="center"/>
      <protection locked="0"/>
    </xf>
    <xf numFmtId="0" fontId="2" fillId="0" borderId="6" xfId="0" applyFont="1" applyBorder="1" applyAlignment="1">
      <alignment horizontal="right"/>
    </xf>
    <xf numFmtId="0" fontId="2" fillId="0" borderId="0" xfId="0" applyFont="1" applyBorder="1" applyAlignment="1">
      <alignment horizontal="right"/>
    </xf>
    <xf numFmtId="0" fontId="49" fillId="0" borderId="6" xfId="0" applyFont="1" applyBorder="1" applyAlignment="1">
      <alignment horizontal="right"/>
    </xf>
    <xf numFmtId="0" fontId="49" fillId="0" borderId="0" xfId="0" applyFont="1" applyBorder="1" applyAlignment="1">
      <alignment horizontal="righ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5" fillId="3" borderId="3" xfId="0" applyFont="1" applyFill="1" applyBorder="1" applyAlignment="1">
      <alignment horizontal="center"/>
    </xf>
    <xf numFmtId="0" fontId="5" fillId="3" borderId="2" xfId="0" applyFont="1" applyFill="1" applyBorder="1" applyAlignment="1">
      <alignment horizontal="center"/>
    </xf>
    <xf numFmtId="0" fontId="5" fillId="3" borderId="4" xfId="0" applyFont="1" applyFill="1" applyBorder="1" applyAlignment="1">
      <alignment horizont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19" fillId="0" borderId="0" xfId="0" applyFont="1" applyAlignment="1">
      <alignment horizontal="center"/>
    </xf>
    <xf numFmtId="164" fontId="5" fillId="2" borderId="2" xfId="0" applyNumberFormat="1" applyFont="1" applyFill="1" applyBorder="1" applyAlignment="1" applyProtection="1">
      <alignment horizontal="center"/>
      <protection locked="0"/>
    </xf>
    <xf numFmtId="0" fontId="14" fillId="0" borderId="15" xfId="0" applyFont="1" applyBorder="1" applyAlignment="1">
      <alignment horizontal="center"/>
    </xf>
    <xf numFmtId="0" fontId="6" fillId="0" borderId="0" xfId="0" applyFont="1" applyBorder="1" applyAlignment="1">
      <alignment horizontal="center" vertical="top" wrapText="1"/>
    </xf>
    <xf numFmtId="8" fontId="5" fillId="3" borderId="1" xfId="0" applyNumberFormat="1" applyFont="1" applyFill="1" applyBorder="1" applyAlignment="1">
      <alignment horizontal="center"/>
    </xf>
    <xf numFmtId="8"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11" fillId="0" borderId="0" xfId="0" applyFont="1" applyBorder="1" applyAlignment="1">
      <alignment horizontal="right" vertical="center"/>
    </xf>
    <xf numFmtId="0" fontId="11" fillId="7" borderId="15" xfId="0" applyFont="1" applyFill="1" applyBorder="1" applyAlignment="1">
      <alignment horizontal="center"/>
    </xf>
    <xf numFmtId="0" fontId="11" fillId="7" borderId="20" xfId="0" applyFont="1" applyFill="1" applyBorder="1" applyAlignment="1">
      <alignment horizontal="center"/>
    </xf>
    <xf numFmtId="43" fontId="32" fillId="7" borderId="15" xfId="3" applyNumberFormat="1" applyFont="1" applyFill="1" applyBorder="1" applyAlignment="1">
      <alignment horizontal="center"/>
    </xf>
    <xf numFmtId="43" fontId="32" fillId="7" borderId="20" xfId="3" applyNumberFormat="1" applyFont="1" applyFill="1" applyBorder="1" applyAlignment="1">
      <alignment horizontal="center"/>
    </xf>
    <xf numFmtId="166" fontId="32" fillId="7" borderId="16" xfId="0" applyNumberFormat="1" applyFont="1" applyFill="1" applyBorder="1" applyAlignment="1">
      <alignment horizontal="center"/>
    </xf>
    <xf numFmtId="166" fontId="32" fillId="7" borderId="21" xfId="0" applyNumberFormat="1" applyFont="1" applyFill="1" applyBorder="1" applyAlignment="1">
      <alignment horizontal="center"/>
    </xf>
    <xf numFmtId="0" fontId="11" fillId="7" borderId="0" xfId="0" applyFont="1" applyFill="1" applyBorder="1" applyAlignment="1">
      <alignment horizontal="left" vertical="center"/>
    </xf>
    <xf numFmtId="0" fontId="0" fillId="7" borderId="0" xfId="0" applyFont="1" applyFill="1" applyBorder="1" applyAlignment="1">
      <alignment horizontal="left" vertical="top"/>
    </xf>
    <xf numFmtId="0" fontId="0" fillId="7" borderId="20" xfId="0" applyFont="1" applyFill="1" applyBorder="1" applyAlignment="1">
      <alignment horizontal="left" vertical="top"/>
    </xf>
    <xf numFmtId="0" fontId="32" fillId="7" borderId="15" xfId="0" applyFont="1" applyFill="1" applyBorder="1" applyAlignment="1">
      <alignment horizontal="center"/>
    </xf>
    <xf numFmtId="0" fontId="32" fillId="7" borderId="20" xfId="0" applyFont="1" applyFill="1" applyBorder="1" applyAlignment="1">
      <alignment horizontal="center"/>
    </xf>
    <xf numFmtId="8" fontId="5" fillId="3" borderId="0" xfId="0" applyNumberFormat="1" applyFont="1" applyFill="1" applyBorder="1" applyAlignment="1">
      <alignment horizontal="center"/>
    </xf>
    <xf numFmtId="164" fontId="5" fillId="2" borderId="5" xfId="0" applyNumberFormat="1" applyFont="1" applyFill="1" applyBorder="1" applyAlignment="1" applyProtection="1">
      <alignment horizontal="center"/>
      <protection locked="0"/>
    </xf>
    <xf numFmtId="8"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30" fillId="0" borderId="20" xfId="0" applyFont="1" applyBorder="1" applyAlignment="1">
      <alignment horizontal="center" vertical="top" wrapText="1"/>
    </xf>
    <xf numFmtId="0" fontId="27" fillId="0" borderId="20" xfId="0" applyFont="1" applyBorder="1" applyAlignment="1">
      <alignment horizontal="center" vertical="top" wrapText="1"/>
    </xf>
    <xf numFmtId="0" fontId="6" fillId="0" borderId="0" xfId="0" applyFont="1" applyBorder="1" applyAlignment="1">
      <alignment horizontal="center" wrapText="1"/>
    </xf>
    <xf numFmtId="0" fontId="52" fillId="0" borderId="0" xfId="0" applyFont="1" applyAlignment="1">
      <alignment horizont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11" fillId="0" borderId="0" xfId="0" applyFont="1" applyAlignment="1">
      <alignment horizontal="right"/>
    </xf>
    <xf numFmtId="8" fontId="11" fillId="3" borderId="0" xfId="0" applyNumberFormat="1" applyFont="1" applyFill="1" applyAlignment="1">
      <alignment horizontal="center"/>
    </xf>
    <xf numFmtId="8" fontId="11" fillId="3" borderId="5" xfId="0" applyNumberFormat="1" applyFont="1" applyFill="1" applyBorder="1" applyAlignment="1">
      <alignment horizontal="center"/>
    </xf>
    <xf numFmtId="0" fontId="0" fillId="0" borderId="0" xfId="0" applyAlignment="1">
      <alignment horizontal="center"/>
    </xf>
    <xf numFmtId="0" fontId="5" fillId="2" borderId="0" xfId="0" applyFont="1" applyFill="1" applyAlignment="1" applyProtection="1">
      <alignment horizontal="center" vertical="top" wrapText="1"/>
      <protection locked="0"/>
    </xf>
    <xf numFmtId="0" fontId="0" fillId="0" borderId="0" xfId="0" applyAlignment="1">
      <alignment horizontal="right"/>
    </xf>
    <xf numFmtId="8" fontId="0" fillId="3" borderId="1" xfId="0" applyNumberFormat="1" applyFill="1" applyBorder="1" applyAlignment="1">
      <alignment horizontal="center"/>
    </xf>
    <xf numFmtId="8" fontId="0" fillId="2" borderId="1" xfId="0" applyNumberFormat="1" applyFill="1" applyBorder="1" applyAlignment="1" applyProtection="1">
      <alignment horizontal="center"/>
      <protection locked="0"/>
    </xf>
    <xf numFmtId="9" fontId="0" fillId="3" borderId="1" xfId="0" applyNumberFormat="1" applyFill="1" applyBorder="1" applyAlignment="1">
      <alignment horizontal="center"/>
    </xf>
    <xf numFmtId="165" fontId="0" fillId="2" borderId="2"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8" fontId="0" fillId="2" borderId="2" xfId="0" applyNumberForma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11" fillId="0" borderId="0" xfId="0" applyFont="1" applyAlignment="1">
      <alignment horizontal="center"/>
    </xf>
    <xf numFmtId="165" fontId="0" fillId="2" borderId="1" xfId="0" applyNumberFormat="1" applyFill="1" applyBorder="1" applyAlignment="1" applyProtection="1">
      <alignment horizontal="center"/>
      <protection locked="0"/>
    </xf>
    <xf numFmtId="8" fontId="0" fillId="4" borderId="1" xfId="0" applyNumberFormat="1" applyFill="1" applyBorder="1" applyAlignment="1" applyProtection="1">
      <alignment horizontal="center"/>
      <protection locked="0"/>
    </xf>
    <xf numFmtId="0" fontId="28" fillId="6" borderId="0" xfId="0" applyFont="1" applyFill="1" applyAlignment="1">
      <alignment horizontal="center"/>
    </xf>
    <xf numFmtId="165" fontId="11" fillId="2" borderId="1" xfId="0" applyNumberFormat="1" applyFont="1" applyFill="1" applyBorder="1" applyAlignment="1" applyProtection="1">
      <alignment horizontal="center"/>
      <protection locked="0"/>
    </xf>
    <xf numFmtId="0" fontId="27" fillId="0" borderId="0" xfId="0" applyFont="1" applyAlignment="1">
      <alignment horizontal="center" vertical="top" wrapText="1"/>
    </xf>
    <xf numFmtId="0" fontId="0" fillId="7" borderId="0" xfId="0" applyFill="1" applyAlignment="1">
      <alignment horizontal="left" vertical="top"/>
    </xf>
    <xf numFmtId="0" fontId="0" fillId="7" borderId="20" xfId="0" applyFill="1" applyBorder="1" applyAlignment="1">
      <alignment horizontal="left" vertical="top"/>
    </xf>
    <xf numFmtId="0" fontId="6" fillId="0" borderId="0" xfId="0" applyFont="1" applyAlignment="1">
      <alignment horizontal="center" vertical="top" wrapText="1"/>
    </xf>
    <xf numFmtId="0" fontId="19" fillId="0" borderId="20" xfId="0" applyFont="1" applyBorder="1" applyAlignment="1">
      <alignment horizontal="center"/>
    </xf>
    <xf numFmtId="0" fontId="24" fillId="0" borderId="0" xfId="0" applyFont="1" applyAlignment="1">
      <alignment horizontal="center" wrapText="1"/>
    </xf>
    <xf numFmtId="0" fontId="24" fillId="0" borderId="1" xfId="0" applyFont="1" applyBorder="1" applyAlignment="1">
      <alignment horizontal="center" wrapText="1"/>
    </xf>
    <xf numFmtId="8" fontId="11" fillId="6" borderId="0" xfId="0" applyNumberFormat="1" applyFont="1" applyFill="1" applyAlignment="1">
      <alignment horizontal="center"/>
    </xf>
    <xf numFmtId="0" fontId="11" fillId="6" borderId="0" xfId="0" applyFont="1" applyFill="1" applyAlignment="1">
      <alignment horizontal="center"/>
    </xf>
    <xf numFmtId="43" fontId="0" fillId="6" borderId="0" xfId="0" applyNumberFormat="1" applyFill="1" applyAlignment="1">
      <alignment horizontal="center"/>
    </xf>
    <xf numFmtId="0" fontId="0" fillId="6" borderId="0" xfId="0" applyFill="1" applyAlignment="1">
      <alignment horizontal="center"/>
    </xf>
    <xf numFmtId="0" fontId="27" fillId="0" borderId="0" xfId="0" applyFont="1" applyAlignment="1">
      <alignment horizontal="center" vertical="top"/>
    </xf>
    <xf numFmtId="0" fontId="17" fillId="0" borderId="0" xfId="0" applyFont="1" applyAlignment="1">
      <alignment horizontal="right"/>
    </xf>
    <xf numFmtId="8" fontId="17" fillId="3" borderId="1" xfId="0" applyNumberFormat="1" applyFont="1" applyFill="1" applyBorder="1" applyAlignment="1">
      <alignment horizontal="center"/>
    </xf>
    <xf numFmtId="0" fontId="18" fillId="0" borderId="0" xfId="0" applyFont="1" applyAlignment="1" applyProtection="1">
      <alignment horizontal="center"/>
    </xf>
    <xf numFmtId="0" fontId="18" fillId="0" borderId="0" xfId="0" applyFont="1" applyAlignment="1">
      <alignment horizontal="center"/>
    </xf>
    <xf numFmtId="0" fontId="16" fillId="0" borderId="0" xfId="0" applyFont="1" applyAlignment="1" applyProtection="1">
      <alignment horizontal="right"/>
    </xf>
    <xf numFmtId="8" fontId="16" fillId="3" borderId="1" xfId="0" applyNumberFormat="1" applyFont="1" applyFill="1" applyBorder="1" applyAlignment="1" applyProtection="1">
      <alignment horizontal="center"/>
    </xf>
    <xf numFmtId="8" fontId="16" fillId="3" borderId="1" xfId="0" applyNumberFormat="1" applyFont="1" applyFill="1" applyBorder="1" applyAlignment="1">
      <alignment horizontal="center"/>
    </xf>
    <xf numFmtId="8" fontId="16" fillId="3" borderId="2" xfId="0" applyNumberFormat="1" applyFont="1" applyFill="1" applyBorder="1" applyAlignment="1" applyProtection="1">
      <alignment horizontal="center"/>
    </xf>
    <xf numFmtId="8" fontId="16" fillId="3" borderId="2" xfId="0" applyNumberFormat="1" applyFont="1" applyFill="1" applyBorder="1" applyAlignment="1">
      <alignment horizontal="center"/>
    </xf>
    <xf numFmtId="0" fontId="16" fillId="0" borderId="0" xfId="0" applyFont="1" applyAlignment="1">
      <alignment horizontal="right"/>
    </xf>
    <xf numFmtId="166" fontId="16" fillId="3" borderId="2" xfId="0" applyNumberFormat="1" applyFont="1" applyFill="1" applyBorder="1" applyAlignment="1">
      <alignment horizontal="center"/>
    </xf>
    <xf numFmtId="8" fontId="16" fillId="2" borderId="2" xfId="0" applyNumberFormat="1" applyFont="1" applyFill="1" applyBorder="1" applyAlignment="1" applyProtection="1">
      <alignment horizontal="center"/>
      <protection locked="0"/>
    </xf>
    <xf numFmtId="0" fontId="16" fillId="0" borderId="0" xfId="0" applyFont="1" applyAlignment="1">
      <alignment horizontal="center"/>
    </xf>
    <xf numFmtId="0" fontId="16" fillId="2" borderId="1" xfId="0" applyFont="1" applyFill="1" applyBorder="1" applyAlignment="1" applyProtection="1">
      <alignment horizontal="center"/>
      <protection locked="0"/>
    </xf>
    <xf numFmtId="0" fontId="16" fillId="2" borderId="1" xfId="0" applyFont="1" applyFill="1" applyBorder="1" applyAlignment="1" applyProtection="1">
      <alignment horizontal="center"/>
    </xf>
  </cellXfs>
  <cellStyles count="7">
    <cellStyle name="Comma" xfId="3" builtinId="3"/>
    <cellStyle name="Comma 2" xfId="6" xr:uid="{00000000-0005-0000-0000-000001000000}"/>
    <cellStyle name="Currency" xfId="2" builtinId="4"/>
    <cellStyle name="Hyperlink" xfId="1" builtinId="8"/>
    <cellStyle name="Normal" xfId="0" builtinId="0"/>
    <cellStyle name="Normal 2" xfId="5" xr:uid="{00000000-0005-0000-0000-000005000000}"/>
    <cellStyle name="Normal_GTP" xfId="4" xr:uid="{00000000-0005-0000-0000-000006000000}"/>
  </cellStyles>
  <dxfs count="0"/>
  <tableStyles count="0" defaultTableStyle="TableStyleMedium9" defaultPivotStyle="PivotStyleLight16"/>
  <colors>
    <mruColors>
      <color rgb="FFCCFFCC"/>
      <color rgb="FF0000FF"/>
      <color rgb="FFCCFFFF"/>
      <color rgb="FF66FF66"/>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uwgb.edu/123/11-12/CIRCLE%20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ponyas/AppData/Local/Temp/Temp4069ae6f-123b-4c52-af52-16df08ecb922_2016-17%20%20Budget%20Spreadsheets.zip/2016-17%20%20Budget%20Spreadsheets/SA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Committed"/>
      <sheetName val="Travel"/>
      <sheetName val="Agency"/>
    </sheetNames>
    <sheetDataSet>
      <sheetData sheetId="0">
        <row r="1">
          <cell r="A1" t="str">
            <v>CIRCLE K</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zation's Demographics"/>
      <sheetName val="Committed (S&amp;E &amp; Capital)"/>
      <sheetName val="Salaries &amp; Honorariums"/>
      <sheetName val="Contractual"/>
      <sheetName val="Food"/>
      <sheetName val="Travel Justification"/>
      <sheetName val="Travel Justification pt.2"/>
      <sheetName val="Travel Justification pt.3"/>
      <sheetName val="Travel Justification pt.4"/>
      <sheetName val="Travel Justification pt.5"/>
      <sheetName val="Travel Summary"/>
      <sheetName val="Revenues &amp; Summary"/>
      <sheetName val="Itemized Lists"/>
      <sheetName val="Ag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pageSetUpPr fitToPage="1"/>
  </sheetPr>
  <dimension ref="A1:R25"/>
  <sheetViews>
    <sheetView zoomScaleNormal="100" workbookViewId="0">
      <selection sqref="A1:R1"/>
    </sheetView>
  </sheetViews>
  <sheetFormatPr defaultColWidth="9.109375" defaultRowHeight="14.4" x14ac:dyDescent="0.3"/>
  <cols>
    <col min="1" max="4" width="4.88671875" customWidth="1"/>
    <col min="5" max="5" width="8.88671875" customWidth="1"/>
    <col min="6" max="18" width="4.88671875" customWidth="1"/>
  </cols>
  <sheetData>
    <row r="1" spans="1:18" s="15" customFormat="1" ht="32.25" customHeight="1" x14ac:dyDescent="0.25">
      <c r="A1" s="301" t="s">
        <v>200</v>
      </c>
      <c r="B1" s="301"/>
      <c r="C1" s="301"/>
      <c r="D1" s="301"/>
      <c r="E1" s="301"/>
      <c r="F1" s="301"/>
      <c r="G1" s="301"/>
      <c r="H1" s="301"/>
      <c r="I1" s="301"/>
      <c r="J1" s="301"/>
      <c r="K1" s="301"/>
      <c r="L1" s="301"/>
      <c r="M1" s="301"/>
      <c r="N1" s="301"/>
      <c r="O1" s="301"/>
      <c r="P1" s="301"/>
      <c r="Q1" s="301"/>
      <c r="R1" s="301"/>
    </row>
    <row r="2" spans="1:18" ht="30" customHeight="1" x14ac:dyDescent="0.3">
      <c r="A2" s="302" t="s">
        <v>0</v>
      </c>
      <c r="B2" s="302"/>
      <c r="C2" s="302"/>
      <c r="D2" s="302"/>
      <c r="E2" s="302"/>
      <c r="F2" s="302"/>
      <c r="G2" s="302"/>
      <c r="H2" s="302"/>
      <c r="I2" s="302"/>
      <c r="J2" s="302"/>
      <c r="K2" s="302"/>
      <c r="L2" s="302"/>
      <c r="M2" s="302"/>
      <c r="N2" s="302"/>
      <c r="O2" s="302"/>
      <c r="P2" s="302"/>
      <c r="Q2" s="302"/>
      <c r="R2" s="302"/>
    </row>
    <row r="3" spans="1:18" x14ac:dyDescent="0.3">
      <c r="A3" s="32" t="s">
        <v>1</v>
      </c>
      <c r="B3" s="32"/>
      <c r="C3" s="32"/>
      <c r="D3" s="32"/>
      <c r="E3" s="32"/>
      <c r="F3" s="32"/>
      <c r="G3" s="32"/>
      <c r="H3" s="32"/>
      <c r="I3" s="32"/>
      <c r="J3" s="33"/>
      <c r="K3" s="33"/>
      <c r="L3" s="33"/>
      <c r="M3" s="33"/>
      <c r="N3" s="33"/>
      <c r="O3" s="33"/>
      <c r="P3" s="33"/>
      <c r="Q3" s="33"/>
      <c r="R3" s="33"/>
    </row>
    <row r="4" spans="1:18" ht="14.25" customHeight="1" x14ac:dyDescent="0.3">
      <c r="A4" s="290" t="s">
        <v>2</v>
      </c>
      <c r="B4" s="290"/>
      <c r="C4" s="290"/>
      <c r="D4" s="290"/>
      <c r="E4" s="303"/>
      <c r="F4" s="303"/>
      <c r="G4" s="303"/>
      <c r="H4" s="303"/>
      <c r="I4" s="303"/>
      <c r="J4" s="303"/>
      <c r="K4" s="303"/>
      <c r="L4" s="303"/>
      <c r="M4" s="303"/>
      <c r="N4" s="303"/>
      <c r="O4" s="303"/>
      <c r="P4" s="303"/>
      <c r="Q4" s="303"/>
      <c r="R4" s="303"/>
    </row>
    <row r="5" spans="1:18" ht="13.5" customHeight="1" x14ac:dyDescent="0.3">
      <c r="A5" s="290" t="s">
        <v>3</v>
      </c>
      <c r="B5" s="290"/>
      <c r="C5" s="290"/>
      <c r="D5" s="290"/>
      <c r="E5" s="297"/>
      <c r="F5" s="297"/>
      <c r="G5" s="297"/>
      <c r="H5" s="297"/>
      <c r="I5" s="297"/>
      <c r="J5" s="297"/>
      <c r="K5" s="297"/>
      <c r="L5" s="297"/>
      <c r="M5" s="297"/>
      <c r="N5" s="297"/>
      <c r="O5" s="297"/>
      <c r="P5" s="297"/>
      <c r="Q5" s="297"/>
      <c r="R5" s="297"/>
    </row>
    <row r="6" spans="1:18" ht="13.5" customHeight="1" x14ac:dyDescent="0.3">
      <c r="A6" s="290" t="s">
        <v>4</v>
      </c>
      <c r="B6" s="290"/>
      <c r="C6" s="290"/>
      <c r="D6" s="290"/>
      <c r="E6" s="295"/>
      <c r="F6" s="295"/>
      <c r="G6" s="295"/>
      <c r="H6" s="295"/>
      <c r="I6" s="295"/>
      <c r="J6" s="295"/>
      <c r="K6" s="294" t="s">
        <v>5</v>
      </c>
      <c r="L6" s="294"/>
      <c r="M6" s="294"/>
      <c r="N6" s="295"/>
      <c r="O6" s="295"/>
      <c r="P6" s="295"/>
      <c r="Q6" s="295"/>
      <c r="R6" s="295"/>
    </row>
    <row r="7" spans="1:18" ht="13.5" customHeight="1" x14ac:dyDescent="0.3">
      <c r="A7" s="290" t="s">
        <v>6</v>
      </c>
      <c r="B7" s="290"/>
      <c r="C7" s="290"/>
      <c r="D7" s="290"/>
      <c r="E7" s="296"/>
      <c r="F7" s="295"/>
      <c r="G7" s="295"/>
      <c r="H7" s="295"/>
      <c r="I7" s="295"/>
      <c r="J7" s="295"/>
      <c r="K7" s="294" t="s">
        <v>7</v>
      </c>
      <c r="L7" s="294"/>
      <c r="M7" s="294"/>
      <c r="N7" s="296"/>
      <c r="O7" s="295"/>
      <c r="P7" s="295"/>
      <c r="Q7" s="295"/>
      <c r="R7" s="295"/>
    </row>
    <row r="8" spans="1:18" ht="13.5" customHeight="1" x14ac:dyDescent="0.3">
      <c r="A8" s="290" t="s">
        <v>8</v>
      </c>
      <c r="B8" s="290"/>
      <c r="C8" s="290"/>
      <c r="D8" s="290"/>
      <c r="E8" s="298"/>
      <c r="F8" s="299"/>
      <c r="G8" s="299"/>
      <c r="H8" s="299"/>
      <c r="I8" s="299"/>
      <c r="J8" s="299"/>
      <c r="K8" s="299"/>
      <c r="L8" s="299"/>
      <c r="M8" s="299"/>
      <c r="N8" s="156"/>
      <c r="O8" s="156"/>
      <c r="P8" s="156"/>
      <c r="Q8" s="156"/>
      <c r="R8" s="156"/>
    </row>
    <row r="9" spans="1:18" ht="13.5" customHeight="1" x14ac:dyDescent="0.3">
      <c r="A9" s="292" t="s">
        <v>9</v>
      </c>
      <c r="B9" s="292"/>
      <c r="C9" s="292"/>
      <c r="D9" s="292"/>
      <c r="E9" s="158"/>
      <c r="F9" s="157"/>
      <c r="G9" s="157"/>
      <c r="H9" s="157"/>
      <c r="I9" s="157"/>
      <c r="J9" s="157"/>
      <c r="K9" s="157"/>
      <c r="L9" s="157"/>
      <c r="M9" s="157"/>
      <c r="N9" s="156"/>
      <c r="O9" s="156"/>
      <c r="P9" s="156"/>
      <c r="Q9" s="156"/>
      <c r="R9" s="156"/>
    </row>
    <row r="10" spans="1:18" x14ac:dyDescent="0.3">
      <c r="A10" s="156"/>
      <c r="B10" s="156"/>
      <c r="C10" s="156"/>
      <c r="D10" s="156"/>
      <c r="E10" s="156"/>
      <c r="F10" s="156"/>
      <c r="G10" s="156"/>
      <c r="H10" s="156"/>
      <c r="I10" s="156"/>
      <c r="J10" s="156"/>
      <c r="K10" s="156"/>
      <c r="L10" s="156"/>
      <c r="M10" s="156"/>
      <c r="N10" s="156"/>
      <c r="O10" s="156"/>
      <c r="P10" s="156"/>
      <c r="Q10" s="156"/>
      <c r="R10" s="156"/>
    </row>
    <row r="11" spans="1:18" x14ac:dyDescent="0.3">
      <c r="A11" s="293" t="s">
        <v>10</v>
      </c>
      <c r="B11" s="293"/>
      <c r="C11" s="293"/>
      <c r="D11" s="293"/>
      <c r="E11" s="293"/>
      <c r="F11" s="293"/>
      <c r="G11" s="293"/>
      <c r="H11" s="293"/>
      <c r="I11" s="293"/>
      <c r="J11" s="293"/>
      <c r="K11" s="293"/>
      <c r="L11" s="293"/>
      <c r="M11" s="293"/>
      <c r="N11" s="293"/>
      <c r="O11" s="293"/>
      <c r="P11" s="293"/>
      <c r="Q11" s="293"/>
      <c r="R11" s="293"/>
    </row>
    <row r="12" spans="1:18" ht="120.75" customHeight="1" x14ac:dyDescent="0.3">
      <c r="A12" s="156"/>
      <c r="B12" s="156"/>
      <c r="C12" s="300"/>
      <c r="D12" s="300"/>
      <c r="E12" s="300"/>
      <c r="F12" s="300"/>
      <c r="G12" s="300"/>
      <c r="H12" s="300"/>
      <c r="I12" s="300"/>
      <c r="J12" s="300"/>
      <c r="K12" s="300"/>
      <c r="L12" s="300"/>
      <c r="M12" s="300"/>
      <c r="N12" s="300"/>
      <c r="O12" s="300"/>
      <c r="P12" s="300"/>
      <c r="Q12" s="156"/>
      <c r="R12" s="156"/>
    </row>
    <row r="13" spans="1:18" x14ac:dyDescent="0.3">
      <c r="A13" s="156"/>
      <c r="B13" s="156"/>
      <c r="C13" s="156"/>
      <c r="D13" s="156"/>
      <c r="E13" s="156"/>
      <c r="F13" s="156"/>
      <c r="G13" s="156"/>
      <c r="H13" s="156"/>
      <c r="I13" s="156"/>
      <c r="J13" s="156"/>
      <c r="K13" s="156"/>
      <c r="L13" s="156"/>
      <c r="M13" s="156"/>
      <c r="N13" s="156"/>
      <c r="O13" s="156"/>
      <c r="P13" s="156"/>
      <c r="Q13" s="156"/>
      <c r="R13" s="156"/>
    </row>
    <row r="14" spans="1:18" x14ac:dyDescent="0.3">
      <c r="A14" s="1"/>
      <c r="B14" s="1"/>
      <c r="C14" s="1"/>
      <c r="D14" s="1"/>
      <c r="E14" s="1"/>
      <c r="F14" s="1"/>
      <c r="G14" s="1"/>
      <c r="H14" s="1"/>
      <c r="I14" s="1"/>
      <c r="J14" s="156"/>
      <c r="K14" s="156"/>
      <c r="L14" s="156"/>
      <c r="M14" s="156"/>
      <c r="N14" s="156"/>
      <c r="O14" s="156"/>
      <c r="P14" s="156"/>
      <c r="Q14" s="156"/>
      <c r="R14" s="156"/>
    </row>
    <row r="15" spans="1:18" x14ac:dyDescent="0.3">
      <c r="A15" s="156"/>
      <c r="B15" s="291" t="s">
        <v>11</v>
      </c>
      <c r="C15" s="291"/>
      <c r="D15" s="291"/>
      <c r="E15" s="291"/>
      <c r="F15" s="291"/>
      <c r="G15" s="291"/>
      <c r="H15" s="291"/>
      <c r="I15" s="291"/>
      <c r="J15" s="291"/>
      <c r="K15" s="291"/>
      <c r="L15" s="291"/>
      <c r="M15" s="291"/>
      <c r="N15" s="291"/>
      <c r="O15" s="291"/>
      <c r="P15" s="291"/>
      <c r="Q15" s="291"/>
      <c r="R15" s="2"/>
    </row>
    <row r="16" spans="1:18" ht="78.75" customHeight="1" x14ac:dyDescent="0.3">
      <c r="A16" s="1"/>
      <c r="B16" s="289" t="s">
        <v>194</v>
      </c>
      <c r="C16" s="289"/>
      <c r="D16" s="289"/>
      <c r="E16" s="289"/>
      <c r="F16" s="289"/>
      <c r="G16" s="289"/>
      <c r="H16" s="289"/>
      <c r="I16" s="289"/>
      <c r="J16" s="289"/>
      <c r="K16" s="289"/>
      <c r="L16" s="289"/>
      <c r="M16" s="289"/>
      <c r="N16" s="289"/>
      <c r="O16" s="289"/>
      <c r="P16" s="289"/>
      <c r="Q16" s="289"/>
      <c r="R16" s="156"/>
    </row>
    <row r="17" spans="1:18" ht="13.5" customHeight="1" x14ac:dyDescent="0.3">
      <c r="A17" s="1"/>
      <c r="B17" s="6"/>
      <c r="C17" s="241" t="s">
        <v>211</v>
      </c>
      <c r="D17" s="240"/>
      <c r="E17" s="4"/>
      <c r="F17" s="4" t="s">
        <v>196</v>
      </c>
      <c r="G17" s="4"/>
      <c r="H17" s="4"/>
      <c r="I17" s="4"/>
      <c r="J17" s="4"/>
      <c r="K17" s="4"/>
      <c r="L17" s="4"/>
      <c r="M17" s="4"/>
      <c r="N17" s="4"/>
      <c r="O17" s="4"/>
      <c r="P17" s="4"/>
      <c r="Q17" s="8"/>
      <c r="R17" s="156"/>
    </row>
    <row r="18" spans="1:18" ht="13.5" customHeight="1" x14ac:dyDescent="0.3">
      <c r="A18" s="156"/>
      <c r="B18" s="9"/>
      <c r="C18" s="7" t="s">
        <v>212</v>
      </c>
      <c r="D18" s="4"/>
      <c r="E18" s="4"/>
      <c r="F18" s="4" t="s">
        <v>12</v>
      </c>
      <c r="G18" s="4"/>
      <c r="H18" s="4"/>
      <c r="I18" s="4"/>
      <c r="J18" s="4"/>
      <c r="K18" s="4"/>
      <c r="L18" s="4"/>
      <c r="M18" s="4"/>
      <c r="N18" s="4"/>
      <c r="O18" s="4"/>
      <c r="P18" s="4"/>
      <c r="Q18" s="9"/>
      <c r="R18" s="156"/>
    </row>
    <row r="19" spans="1:18" ht="13.5" customHeight="1" x14ac:dyDescent="0.3">
      <c r="A19" s="156"/>
      <c r="B19" s="9"/>
      <c r="C19" s="7" t="s">
        <v>197</v>
      </c>
      <c r="D19" s="4"/>
      <c r="E19" s="4"/>
      <c r="F19" s="4" t="s">
        <v>198</v>
      </c>
      <c r="G19" s="4"/>
      <c r="H19" s="4"/>
      <c r="I19" s="4"/>
      <c r="J19" s="4"/>
      <c r="K19" s="4"/>
      <c r="L19" s="4"/>
      <c r="M19" s="4"/>
      <c r="N19" s="4"/>
      <c r="O19" s="4"/>
      <c r="P19" s="4"/>
      <c r="Q19" s="9"/>
      <c r="R19" s="156"/>
    </row>
    <row r="20" spans="1:18" ht="13.5" customHeight="1" x14ac:dyDescent="0.3">
      <c r="A20" s="156"/>
      <c r="B20" s="9"/>
      <c r="C20" s="7" t="s">
        <v>210</v>
      </c>
      <c r="D20" s="4"/>
      <c r="E20" s="4"/>
      <c r="F20" s="4" t="s">
        <v>13</v>
      </c>
      <c r="G20" s="4"/>
      <c r="H20" s="4"/>
      <c r="I20" s="4"/>
      <c r="J20" s="4"/>
      <c r="K20" s="4"/>
      <c r="L20" s="4"/>
      <c r="M20" s="4"/>
      <c r="N20" s="4"/>
      <c r="O20" s="4"/>
      <c r="P20" s="4"/>
      <c r="Q20" s="9"/>
      <c r="R20" s="156"/>
    </row>
    <row r="21" spans="1:18" ht="13.5" customHeight="1" x14ac:dyDescent="0.3">
      <c r="A21" s="156"/>
      <c r="B21" s="9"/>
      <c r="C21" s="7" t="s">
        <v>213</v>
      </c>
      <c r="D21" s="4"/>
      <c r="E21" s="4"/>
      <c r="F21" s="4" t="s">
        <v>14</v>
      </c>
      <c r="G21" s="4"/>
      <c r="H21" s="4"/>
      <c r="I21" s="4"/>
      <c r="J21" s="4"/>
      <c r="K21" s="4"/>
      <c r="L21" s="4"/>
      <c r="M21" s="4"/>
      <c r="N21" s="4"/>
      <c r="O21" s="4"/>
      <c r="P21" s="4"/>
      <c r="Q21" s="9"/>
      <c r="R21" s="156"/>
    </row>
    <row r="22" spans="1:18" ht="13.5" customHeight="1" x14ac:dyDescent="0.3">
      <c r="A22" s="156"/>
      <c r="B22" s="9"/>
      <c r="C22" s="7" t="s">
        <v>214</v>
      </c>
      <c r="D22" s="4"/>
      <c r="E22" s="4"/>
      <c r="F22" s="4" t="s">
        <v>15</v>
      </c>
      <c r="G22" s="4"/>
      <c r="H22" s="4"/>
      <c r="I22" s="4"/>
      <c r="J22" s="4"/>
      <c r="K22" s="4"/>
      <c r="L22" s="4"/>
      <c r="M22" s="4"/>
      <c r="N22" s="4"/>
      <c r="O22" s="4"/>
      <c r="P22" s="4"/>
      <c r="Q22" s="9"/>
      <c r="R22" s="156"/>
    </row>
    <row r="23" spans="1:18" ht="13.5" customHeight="1" x14ac:dyDescent="0.3">
      <c r="A23" s="156"/>
      <c r="B23" s="9"/>
      <c r="C23" s="7" t="s">
        <v>16</v>
      </c>
      <c r="D23" s="4"/>
      <c r="E23" s="4"/>
      <c r="F23" s="4" t="s">
        <v>199</v>
      </c>
      <c r="G23" s="4"/>
      <c r="H23" s="4"/>
      <c r="I23" s="4"/>
      <c r="J23" s="4"/>
      <c r="K23" s="4"/>
      <c r="L23" s="4"/>
      <c r="M23" s="4"/>
      <c r="N23" s="4"/>
      <c r="O23" s="4"/>
      <c r="P23" s="4"/>
      <c r="Q23" s="9"/>
      <c r="R23" s="156"/>
    </row>
    <row r="24" spans="1:18" x14ac:dyDescent="0.3">
      <c r="A24" s="156"/>
      <c r="B24" s="9"/>
      <c r="C24" s="7"/>
      <c r="D24" s="9"/>
      <c r="E24" s="9"/>
      <c r="F24" s="9"/>
      <c r="G24" s="9"/>
      <c r="H24" s="9"/>
      <c r="I24" s="9"/>
      <c r="J24" s="9"/>
      <c r="K24" s="9"/>
      <c r="L24" s="9"/>
      <c r="M24" s="9"/>
      <c r="N24" s="9"/>
      <c r="O24" s="9"/>
      <c r="P24" s="9"/>
      <c r="Q24" s="9"/>
      <c r="R24" s="156"/>
    </row>
    <row r="25" spans="1:18" ht="21" customHeight="1" x14ac:dyDescent="0.3">
      <c r="A25" s="156"/>
      <c r="B25" s="156"/>
      <c r="C25" s="156"/>
      <c r="D25" s="156"/>
      <c r="E25" s="156"/>
      <c r="F25" s="156"/>
      <c r="G25" s="156"/>
      <c r="H25" s="156"/>
      <c r="I25" s="156"/>
      <c r="J25" s="156"/>
      <c r="K25" s="156"/>
      <c r="L25" s="156"/>
      <c r="M25" s="156"/>
      <c r="N25" s="156"/>
      <c r="O25" s="156"/>
      <c r="P25" s="156"/>
      <c r="Q25" s="156"/>
      <c r="R25" s="156"/>
    </row>
  </sheetData>
  <sheetProtection algorithmName="SHA-512" hashValue="sSsNU7Ns9Axbekl1EA8ipSuI6iDFzQ9Ck1fEeJFcv/ry5VyZEPcfCVWdoYW11Xtd+woW3aGVKrsuHZ1PRhmFEw==" saltValue="603mPjJKiwG1S+7wJZYOEw==" spinCount="100000" sheet="1" objects="1" scenarios="1"/>
  <mergeCells count="21">
    <mergeCell ref="A1:R1"/>
    <mergeCell ref="A2:R2"/>
    <mergeCell ref="A4:D4"/>
    <mergeCell ref="A6:D6"/>
    <mergeCell ref="A7:D7"/>
    <mergeCell ref="E4:R4"/>
    <mergeCell ref="N6:R6"/>
    <mergeCell ref="N7:R7"/>
    <mergeCell ref="K6:M6"/>
    <mergeCell ref="B16:Q16"/>
    <mergeCell ref="A5:D5"/>
    <mergeCell ref="B15:Q15"/>
    <mergeCell ref="A8:D8"/>
    <mergeCell ref="A9:D9"/>
    <mergeCell ref="A11:R11"/>
    <mergeCell ref="K7:M7"/>
    <mergeCell ref="E6:J6"/>
    <mergeCell ref="E7:J7"/>
    <mergeCell ref="E5:R5"/>
    <mergeCell ref="E8:M8"/>
    <mergeCell ref="C12:P12"/>
  </mergeCells>
  <pageMargins left="0.7" right="0.7" top="0.85" bottom="0.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9639-6ECA-4DB6-97F8-C5308B8B381E}">
  <sheetPr>
    <tabColor rgb="FFFFFF00"/>
  </sheetPr>
  <dimension ref="A1:AE49"/>
  <sheetViews>
    <sheetView topLeftCell="A7" workbookViewId="0">
      <selection activeCell="U38" sqref="U38"/>
    </sheetView>
  </sheetViews>
  <sheetFormatPr defaultRowHeight="14.4" x14ac:dyDescent="0.3"/>
  <cols>
    <col min="1" max="1" width="2.44140625" style="5" customWidth="1"/>
    <col min="2" max="2" width="9.6640625" style="5" customWidth="1"/>
    <col min="3" max="3" width="5.109375" style="5" customWidth="1"/>
    <col min="4" max="8" width="4.88671875" style="5" customWidth="1"/>
    <col min="9" max="9" width="3.109375" style="5" customWidth="1"/>
    <col min="10" max="10" width="5.5546875" style="5" customWidth="1"/>
    <col min="11" max="11" width="5.33203125" style="5" customWidth="1"/>
    <col min="12" max="12" width="8.6640625" style="5" customWidth="1"/>
    <col min="13" max="17" width="4.88671875" style="5" customWidth="1"/>
    <col min="18" max="18" width="7.33203125" style="5" customWidth="1"/>
    <col min="19" max="19" width="5.109375" style="221" customWidth="1"/>
    <col min="20" max="20" width="11.109375" style="221" customWidth="1"/>
    <col min="21" max="21" width="41.109375" style="221" customWidth="1"/>
    <col min="22" max="22" width="10.33203125" style="221" customWidth="1"/>
    <col min="23" max="23" width="8.5546875" style="221" customWidth="1"/>
    <col min="24" max="26" width="10.6640625" style="77" customWidth="1"/>
    <col min="27" max="27" width="11.88671875" style="10" customWidth="1"/>
  </cols>
  <sheetData>
    <row r="1" spans="1:31" ht="21" x14ac:dyDescent="0.4">
      <c r="A1" s="398" t="s">
        <v>217</v>
      </c>
      <c r="B1" s="398"/>
      <c r="C1" s="398"/>
      <c r="D1" s="398"/>
      <c r="E1" s="398"/>
      <c r="F1" s="398"/>
      <c r="G1" s="398"/>
      <c r="H1" s="398"/>
      <c r="I1" s="398"/>
      <c r="J1" s="398"/>
      <c r="K1" s="398"/>
      <c r="L1" s="398"/>
      <c r="M1" s="398"/>
      <c r="N1" s="398"/>
      <c r="O1" s="398"/>
      <c r="P1" s="398"/>
      <c r="Q1" s="398"/>
      <c r="R1" s="245"/>
      <c r="S1" s="52" t="s">
        <v>224</v>
      </c>
      <c r="T1" s="70"/>
      <c r="U1" s="70"/>
      <c r="V1" s="246" t="s">
        <v>18</v>
      </c>
      <c r="W1" s="70"/>
      <c r="X1" s="101"/>
      <c r="Y1" s="101">
        <f>'[2]Revenues &amp; Summary'!G29</f>
        <v>0</v>
      </c>
      <c r="Z1" s="101"/>
      <c r="AA1" s="235"/>
    </row>
    <row r="2" spans="1:31" x14ac:dyDescent="0.3">
      <c r="A2" s="15"/>
      <c r="B2" s="322" t="s">
        <v>189</v>
      </c>
      <c r="C2" s="322"/>
      <c r="D2" s="322"/>
      <c r="E2" s="322"/>
      <c r="F2" s="322"/>
      <c r="G2" s="322"/>
      <c r="H2" s="322"/>
      <c r="I2" s="322"/>
      <c r="J2" s="322"/>
      <c r="K2" s="322"/>
      <c r="L2" s="322"/>
      <c r="M2" s="322"/>
      <c r="N2" s="322"/>
      <c r="O2" s="322"/>
      <c r="P2" s="322"/>
      <c r="Q2" s="322"/>
      <c r="R2" s="245"/>
      <c r="S2" s="247" t="s">
        <v>215</v>
      </c>
      <c r="T2" s="247"/>
      <c r="U2" s="70"/>
      <c r="V2" s="248" t="s">
        <v>18</v>
      </c>
      <c r="W2" s="248"/>
      <c r="X2" s="101"/>
      <c r="Y2" s="101">
        <f>'[2]Revenues &amp; Summary'!G30</f>
        <v>0</v>
      </c>
      <c r="Z2" s="101"/>
      <c r="AA2" s="235"/>
    </row>
    <row r="3" spans="1:31" x14ac:dyDescent="0.3">
      <c r="B3" s="322" t="s">
        <v>209</v>
      </c>
      <c r="C3" s="322"/>
      <c r="D3" s="322"/>
      <c r="E3" s="322"/>
      <c r="F3" s="322"/>
      <c r="G3" s="322"/>
      <c r="H3" s="322"/>
      <c r="I3" s="322"/>
      <c r="J3" s="322"/>
      <c r="K3" s="322"/>
      <c r="L3" s="322"/>
      <c r="M3" s="322"/>
      <c r="N3" s="322"/>
      <c r="O3" s="322"/>
      <c r="P3" s="322"/>
      <c r="Q3" s="322"/>
      <c r="R3" s="40"/>
      <c r="S3" s="399" t="s">
        <v>101</v>
      </c>
      <c r="T3" s="399"/>
      <c r="U3" s="399"/>
      <c r="V3" s="248"/>
      <c r="W3" s="248"/>
      <c r="X3" s="249"/>
      <c r="Y3" s="101"/>
      <c r="Z3" s="101"/>
      <c r="AA3" s="229"/>
    </row>
    <row r="4" spans="1:31" ht="15" thickBot="1" x14ac:dyDescent="0.35">
      <c r="A4" s="221"/>
      <c r="B4" s="319" t="s">
        <v>102</v>
      </c>
      <c r="C4" s="319"/>
      <c r="D4" s="319"/>
      <c r="E4" s="319"/>
      <c r="F4" s="319"/>
      <c r="G4" s="319"/>
      <c r="H4" s="319"/>
      <c r="I4" s="319"/>
      <c r="J4" s="319"/>
      <c r="K4" s="319"/>
      <c r="L4" s="319"/>
      <c r="M4" s="319"/>
      <c r="N4" s="319"/>
      <c r="O4" s="319"/>
      <c r="P4" s="319"/>
      <c r="Q4" s="319"/>
      <c r="R4" s="250"/>
      <c r="S4" s="400"/>
      <c r="T4" s="400"/>
      <c r="U4" s="400"/>
      <c r="V4" s="88" t="s">
        <v>18</v>
      </c>
      <c r="W4" s="100"/>
      <c r="X4" s="102"/>
      <c r="Y4" s="101">
        <f>'[2]Revenues &amp; Summary'!G31</f>
        <v>0</v>
      </c>
      <c r="Z4" s="76"/>
      <c r="AA4" s="106"/>
    </row>
    <row r="5" spans="1:31" x14ac:dyDescent="0.3">
      <c r="A5" s="251"/>
      <c r="B5" s="401" t="s">
        <v>103</v>
      </c>
      <c r="C5" s="401"/>
      <c r="D5" s="401"/>
      <c r="E5" s="401"/>
      <c r="F5" s="401"/>
      <c r="G5" s="401"/>
      <c r="H5" s="401"/>
      <c r="I5" s="401"/>
      <c r="J5" s="401"/>
      <c r="K5" s="401"/>
      <c r="L5" s="401"/>
      <c r="M5" s="401"/>
      <c r="N5" s="401"/>
      <c r="O5" s="401"/>
      <c r="P5" s="401"/>
      <c r="Q5" s="401"/>
      <c r="R5" s="252"/>
      <c r="S5" s="97"/>
      <c r="T5" s="97"/>
      <c r="U5" s="97"/>
      <c r="V5" s="97"/>
      <c r="W5" s="253"/>
      <c r="X5" s="254"/>
      <c r="Y5" s="254"/>
      <c r="Z5" s="254"/>
      <c r="AA5" s="107"/>
      <c r="AC5" s="18"/>
      <c r="AD5" s="18"/>
      <c r="AE5" s="18"/>
    </row>
    <row r="6" spans="1:31" ht="15" thickBot="1" x14ac:dyDescent="0.35">
      <c r="A6" s="48"/>
      <c r="B6" s="402" t="s">
        <v>104</v>
      </c>
      <c r="C6" s="402"/>
      <c r="D6" s="402"/>
      <c r="E6" s="402"/>
      <c r="F6" s="402"/>
      <c r="G6" s="402"/>
      <c r="H6" s="402"/>
      <c r="I6" s="402"/>
      <c r="J6" s="402"/>
      <c r="K6" s="402"/>
      <c r="L6" s="402"/>
      <c r="M6" s="402"/>
      <c r="N6" s="402"/>
      <c r="O6" s="402"/>
      <c r="P6" s="402"/>
      <c r="Q6" s="402"/>
      <c r="R6" s="255"/>
      <c r="S6" s="97"/>
      <c r="T6" s="97"/>
      <c r="U6" s="97"/>
      <c r="V6" s="97"/>
      <c r="W6" s="97"/>
      <c r="X6" s="103"/>
      <c r="Y6" s="103"/>
      <c r="Z6" s="103"/>
      <c r="AA6" s="108"/>
      <c r="AC6" s="201" t="s">
        <v>116</v>
      </c>
      <c r="AD6" s="201" t="s">
        <v>117</v>
      </c>
      <c r="AE6" s="201" t="s">
        <v>118</v>
      </c>
    </row>
    <row r="7" spans="1:31" ht="17.399999999999999" x14ac:dyDescent="0.35">
      <c r="A7" s="256"/>
      <c r="B7" s="396" t="s">
        <v>143</v>
      </c>
      <c r="C7" s="396"/>
      <c r="D7" s="396"/>
      <c r="E7" s="396"/>
      <c r="F7" s="396"/>
      <c r="G7" s="396"/>
      <c r="H7" s="396"/>
      <c r="I7" s="396"/>
      <c r="J7" s="396"/>
      <c r="K7" s="396"/>
      <c r="L7" s="396"/>
      <c r="M7" s="396"/>
      <c r="N7" s="396"/>
      <c r="O7" s="396"/>
      <c r="P7" s="396"/>
      <c r="Q7" s="396"/>
      <c r="R7" s="36"/>
      <c r="S7" s="98" t="s">
        <v>106</v>
      </c>
      <c r="T7" s="99" t="s">
        <v>107</v>
      </c>
      <c r="U7" s="99" t="s">
        <v>108</v>
      </c>
      <c r="V7" s="99" t="s">
        <v>24</v>
      </c>
      <c r="W7" s="99"/>
      <c r="X7" s="104" t="s">
        <v>25</v>
      </c>
      <c r="Y7" s="104" t="s">
        <v>109</v>
      </c>
      <c r="Z7" s="104" t="s">
        <v>110</v>
      </c>
      <c r="AA7" s="257" t="s">
        <v>28</v>
      </c>
      <c r="AC7" s="202"/>
      <c r="AD7" s="203">
        <v>0</v>
      </c>
      <c r="AE7" s="203">
        <v>0</v>
      </c>
    </row>
    <row r="8" spans="1:31" x14ac:dyDescent="0.3">
      <c r="A8" s="221"/>
      <c r="B8" s="385" t="s">
        <v>111</v>
      </c>
      <c r="C8" s="385"/>
      <c r="D8" s="392"/>
      <c r="E8" s="392"/>
      <c r="F8" s="392"/>
      <c r="G8" s="392"/>
      <c r="H8" s="392"/>
      <c r="I8" s="392"/>
      <c r="J8" s="10"/>
      <c r="K8" s="385" t="s">
        <v>112</v>
      </c>
      <c r="L8" s="385"/>
      <c r="M8" s="385"/>
      <c r="N8" s="385"/>
      <c r="O8" s="397"/>
      <c r="P8" s="397"/>
      <c r="Q8" s="397"/>
      <c r="R8" s="38"/>
      <c r="S8" s="258"/>
      <c r="T8" s="259"/>
      <c r="U8" s="260"/>
      <c r="V8" s="260"/>
      <c r="W8" s="260"/>
      <c r="X8" s="261"/>
      <c r="Y8" s="261"/>
      <c r="Z8" s="261"/>
      <c r="AA8" s="236">
        <f>O22</f>
        <v>0</v>
      </c>
      <c r="AC8" s="204" t="s">
        <v>120</v>
      </c>
      <c r="AD8" s="203"/>
      <c r="AE8" s="203">
        <v>0</v>
      </c>
    </row>
    <row r="9" spans="1:31" x14ac:dyDescent="0.3">
      <c r="A9" s="221"/>
      <c r="B9" s="10"/>
      <c r="C9" s="244"/>
      <c r="D9" s="244"/>
      <c r="E9" s="244"/>
      <c r="F9" s="243"/>
      <c r="G9" s="243"/>
      <c r="H9" s="243"/>
      <c r="I9" s="243"/>
      <c r="J9" s="10"/>
      <c r="K9" s="262"/>
      <c r="L9" s="262"/>
      <c r="M9" s="262"/>
      <c r="N9" s="262"/>
      <c r="O9" s="243"/>
      <c r="P9" s="243"/>
      <c r="Q9" s="243"/>
      <c r="R9" s="38"/>
      <c r="S9" s="1"/>
      <c r="T9" s="167"/>
      <c r="U9" s="1"/>
      <c r="V9" s="1"/>
      <c r="W9" s="1"/>
      <c r="X9" s="166"/>
      <c r="Y9" s="166"/>
      <c r="Z9" s="166"/>
      <c r="AA9" s="205">
        <f>IF(Y9&gt;0,AA8-Y9+Z9,AA8 -X9+Z9)</f>
        <v>0</v>
      </c>
      <c r="AC9" s="204" t="s">
        <v>123</v>
      </c>
      <c r="AD9" s="204">
        <v>0.65500000000000003</v>
      </c>
      <c r="AE9" s="204">
        <v>0</v>
      </c>
    </row>
    <row r="10" spans="1:31" x14ac:dyDescent="0.3">
      <c r="A10" s="221"/>
      <c r="B10" s="385" t="s">
        <v>113</v>
      </c>
      <c r="C10" s="385"/>
      <c r="D10" s="385"/>
      <c r="E10" s="387"/>
      <c r="F10" s="387"/>
      <c r="G10" s="387"/>
      <c r="H10" s="387"/>
      <c r="I10" s="383" t="s">
        <v>114</v>
      </c>
      <c r="J10" s="383"/>
      <c r="K10" s="385" t="s">
        <v>115</v>
      </c>
      <c r="L10" s="385"/>
      <c r="M10" s="385"/>
      <c r="N10" s="385"/>
      <c r="O10" s="395"/>
      <c r="P10" s="395"/>
      <c r="Q10" s="395"/>
      <c r="R10" s="38"/>
      <c r="T10" s="62"/>
      <c r="U10" s="1"/>
      <c r="V10" s="1"/>
      <c r="W10" s="1"/>
      <c r="X10" s="166"/>
      <c r="Y10" s="166"/>
      <c r="Z10" s="166"/>
      <c r="AA10" s="205">
        <f t="shared" ref="AA10:AA24" si="0">IF(Y10&gt;0,AA9-Y10+Z10,AA9 -X10+Z10)</f>
        <v>0</v>
      </c>
      <c r="AC10" s="204" t="s">
        <v>126</v>
      </c>
      <c r="AD10" s="203">
        <v>0.65500000000000003</v>
      </c>
      <c r="AE10" s="203">
        <v>68</v>
      </c>
    </row>
    <row r="11" spans="1:31" x14ac:dyDescent="0.3">
      <c r="A11" s="221"/>
      <c r="B11" s="10"/>
      <c r="C11" s="244"/>
      <c r="D11" s="244"/>
      <c r="E11" s="244"/>
      <c r="F11" s="243"/>
      <c r="G11" s="243"/>
      <c r="H11" s="243"/>
      <c r="I11" s="243"/>
      <c r="J11" s="10"/>
      <c r="K11" s="380" t="s">
        <v>119</v>
      </c>
      <c r="L11" s="380"/>
      <c r="M11" s="380"/>
      <c r="N11" s="380"/>
      <c r="O11" s="304">
        <f>(E10*O8)+O10</f>
        <v>0</v>
      </c>
      <c r="P11" s="304"/>
      <c r="Q11" s="304"/>
      <c r="R11" s="38"/>
      <c r="T11" s="62"/>
      <c r="U11" s="263"/>
      <c r="V11" s="1"/>
      <c r="W11" s="1"/>
      <c r="X11" s="264"/>
      <c r="Y11" s="166"/>
      <c r="Z11" s="166"/>
      <c r="AA11" s="205">
        <f t="shared" si="0"/>
        <v>0</v>
      </c>
      <c r="AC11" s="203" t="s">
        <v>127</v>
      </c>
      <c r="AD11" s="203">
        <v>0.65500000000000003</v>
      </c>
      <c r="AE11" s="203">
        <v>42.25</v>
      </c>
    </row>
    <row r="12" spans="1:31" x14ac:dyDescent="0.3">
      <c r="A12" s="221"/>
      <c r="B12" s="10"/>
      <c r="C12" s="244"/>
      <c r="D12" s="244"/>
      <c r="E12" s="244"/>
      <c r="F12" s="243"/>
      <c r="G12" s="243"/>
      <c r="H12" s="243"/>
      <c r="I12" s="243"/>
      <c r="J12" s="10"/>
      <c r="K12" s="262"/>
      <c r="L12" s="262"/>
      <c r="M12" s="262"/>
      <c r="N12" s="262"/>
      <c r="O12" s="243"/>
      <c r="P12" s="243"/>
      <c r="Q12" s="243"/>
      <c r="R12" s="38"/>
      <c r="S12" s="265"/>
      <c r="T12" s="62"/>
      <c r="U12" s="263"/>
      <c r="V12" s="1"/>
      <c r="W12" s="1"/>
      <c r="X12" s="264"/>
      <c r="Y12" s="166"/>
      <c r="Z12" s="166"/>
      <c r="AA12" s="205">
        <f t="shared" si="0"/>
        <v>0</v>
      </c>
      <c r="AC12" s="203" t="s">
        <v>128</v>
      </c>
      <c r="AD12" s="203">
        <v>0</v>
      </c>
      <c r="AE12" s="203">
        <v>0</v>
      </c>
    </row>
    <row r="13" spans="1:31" x14ac:dyDescent="0.3">
      <c r="A13" s="221"/>
      <c r="B13" s="385" t="s">
        <v>121</v>
      </c>
      <c r="C13" s="385"/>
      <c r="D13" s="385"/>
      <c r="E13" s="394"/>
      <c r="F13" s="394"/>
      <c r="G13" s="394"/>
      <c r="H13" s="394"/>
      <c r="I13" s="10"/>
      <c r="J13" s="10"/>
      <c r="K13" s="385" t="s">
        <v>122</v>
      </c>
      <c r="L13" s="385"/>
      <c r="M13" s="385"/>
      <c r="N13" s="385"/>
      <c r="O13" s="387"/>
      <c r="P13" s="387"/>
      <c r="Q13" s="387"/>
      <c r="R13" s="38"/>
      <c r="S13" s="265"/>
      <c r="T13" s="62"/>
      <c r="U13" s="1"/>
      <c r="V13" s="1"/>
      <c r="W13" s="1"/>
      <c r="X13" s="166"/>
      <c r="Y13" s="166"/>
      <c r="Z13" s="186"/>
      <c r="AA13" s="205">
        <f t="shared" si="0"/>
        <v>0</v>
      </c>
      <c r="AC13" s="15"/>
      <c r="AD13" s="15"/>
      <c r="AE13" s="15"/>
    </row>
    <row r="14" spans="1:31" x14ac:dyDescent="0.3">
      <c r="A14" s="221"/>
      <c r="B14" s="385" t="s">
        <v>124</v>
      </c>
      <c r="C14" s="385"/>
      <c r="D14" s="385"/>
      <c r="E14" s="394"/>
      <c r="F14" s="394"/>
      <c r="G14" s="394"/>
      <c r="H14" s="394"/>
      <c r="I14" s="243"/>
      <c r="J14" s="10"/>
      <c r="K14" s="380" t="s">
        <v>125</v>
      </c>
      <c r="L14" s="380"/>
      <c r="M14" s="380"/>
      <c r="N14" s="380"/>
      <c r="O14" s="304">
        <f>O13*E13*E14</f>
        <v>0</v>
      </c>
      <c r="P14" s="304"/>
      <c r="Q14" s="304"/>
      <c r="R14" s="38"/>
      <c r="S14" s="265"/>
      <c r="T14" s="62"/>
      <c r="U14" s="1"/>
      <c r="V14" s="1"/>
      <c r="W14" s="1"/>
      <c r="X14" s="166"/>
      <c r="Y14" s="166"/>
      <c r="Z14" s="186"/>
      <c r="AA14" s="205">
        <f t="shared" si="0"/>
        <v>0</v>
      </c>
      <c r="AC14" s="15"/>
      <c r="AD14" s="15"/>
      <c r="AE14" s="15"/>
    </row>
    <row r="15" spans="1:31" x14ac:dyDescent="0.3">
      <c r="A15" s="221"/>
      <c r="B15" s="10"/>
      <c r="C15" s="244"/>
      <c r="D15" s="244"/>
      <c r="E15" s="244"/>
      <c r="F15" s="243"/>
      <c r="G15" s="243"/>
      <c r="H15" s="243"/>
      <c r="I15" s="243"/>
      <c r="J15" s="10"/>
      <c r="K15" s="262"/>
      <c r="L15" s="262"/>
      <c r="M15" s="262"/>
      <c r="N15" s="262"/>
      <c r="O15" s="243"/>
      <c r="P15" s="243"/>
      <c r="Q15" s="243"/>
      <c r="R15" s="38"/>
      <c r="S15" s="265"/>
      <c r="T15" s="62"/>
      <c r="U15" s="1"/>
      <c r="V15" s="1"/>
      <c r="W15" s="1"/>
      <c r="X15" s="166"/>
      <c r="Y15" s="166"/>
      <c r="Z15" s="187"/>
      <c r="AA15" s="205">
        <f t="shared" si="0"/>
        <v>0</v>
      </c>
      <c r="AC15" s="15"/>
      <c r="AD15" s="15"/>
      <c r="AE15" s="15"/>
    </row>
    <row r="16" spans="1:31" x14ac:dyDescent="0.3">
      <c r="A16" s="221"/>
      <c r="B16" s="385" t="s">
        <v>129</v>
      </c>
      <c r="C16" s="385"/>
      <c r="D16" s="385"/>
      <c r="E16" s="392"/>
      <c r="F16" s="392"/>
      <c r="G16" s="392"/>
      <c r="H16" s="392"/>
      <c r="I16" s="10"/>
      <c r="J16" s="221"/>
      <c r="K16" s="221"/>
      <c r="L16" s="221"/>
      <c r="M16" s="221"/>
      <c r="N16" s="221"/>
      <c r="O16" s="393"/>
      <c r="P16" s="393"/>
      <c r="Q16" s="393"/>
      <c r="R16" s="38"/>
      <c r="S16" s="265"/>
      <c r="T16" s="62"/>
      <c r="U16" s="1"/>
      <c r="V16" s="1"/>
      <c r="W16" s="1"/>
      <c r="X16" s="166"/>
      <c r="Y16" s="166"/>
      <c r="Z16" s="186"/>
      <c r="AA16" s="205">
        <f t="shared" si="0"/>
        <v>0</v>
      </c>
    </row>
    <row r="17" spans="1:27" x14ac:dyDescent="0.3">
      <c r="A17" s="385" t="s">
        <v>218</v>
      </c>
      <c r="B17" s="385"/>
      <c r="C17" s="385"/>
      <c r="D17" s="385"/>
      <c r="E17" s="389"/>
      <c r="F17" s="389"/>
      <c r="G17" s="389"/>
      <c r="H17" s="389"/>
      <c r="I17" s="10"/>
      <c r="J17" s="10"/>
      <c r="K17" s="385" t="s">
        <v>219</v>
      </c>
      <c r="L17" s="385"/>
      <c r="M17" s="385"/>
      <c r="N17" s="385"/>
      <c r="O17" s="391"/>
      <c r="P17" s="391"/>
      <c r="Q17" s="391"/>
      <c r="R17" s="38"/>
      <c r="S17" s="265"/>
      <c r="T17" s="62"/>
      <c r="U17" s="263"/>
      <c r="V17" s="1"/>
      <c r="W17" s="1"/>
      <c r="X17" s="166"/>
      <c r="Y17" s="166"/>
      <c r="Z17" s="186"/>
      <c r="AA17" s="205">
        <f t="shared" si="0"/>
        <v>0</v>
      </c>
    </row>
    <row r="18" spans="1:27" x14ac:dyDescent="0.3">
      <c r="A18" s="221"/>
      <c r="B18" s="385" t="s">
        <v>130</v>
      </c>
      <c r="C18" s="385"/>
      <c r="D18" s="385"/>
      <c r="E18" s="389"/>
      <c r="F18" s="389"/>
      <c r="G18" s="389"/>
      <c r="H18" s="389"/>
      <c r="I18" s="10"/>
      <c r="J18" s="385" t="s">
        <v>220</v>
      </c>
      <c r="K18" s="385"/>
      <c r="L18" s="385"/>
      <c r="M18" s="385"/>
      <c r="N18" s="385"/>
      <c r="O18" s="387"/>
      <c r="P18" s="387"/>
      <c r="Q18" s="387"/>
      <c r="R18" s="38"/>
      <c r="S18" s="265"/>
      <c r="T18" s="62"/>
      <c r="U18" s="266"/>
      <c r="V18" s="1"/>
      <c r="W18" s="1"/>
      <c r="X18" s="166"/>
      <c r="Y18" s="166"/>
      <c r="Z18" s="186"/>
      <c r="AA18" s="205">
        <f t="shared" si="0"/>
        <v>0</v>
      </c>
    </row>
    <row r="19" spans="1:27" x14ac:dyDescent="0.3">
      <c r="A19" s="221"/>
      <c r="B19" s="385" t="s">
        <v>131</v>
      </c>
      <c r="C19" s="385"/>
      <c r="D19" s="385"/>
      <c r="E19" s="390"/>
      <c r="F19" s="390"/>
      <c r="G19" s="390"/>
      <c r="H19" s="390"/>
      <c r="I19" s="10"/>
      <c r="J19" s="10"/>
      <c r="K19" s="385" t="s">
        <v>132</v>
      </c>
      <c r="L19" s="385"/>
      <c r="M19" s="385"/>
      <c r="N19" s="385"/>
      <c r="O19" s="391"/>
      <c r="P19" s="391"/>
      <c r="Q19" s="391"/>
      <c r="R19" s="38"/>
      <c r="S19" s="265"/>
      <c r="T19" s="62"/>
      <c r="U19" s="267"/>
      <c r="V19" s="1"/>
      <c r="W19" s="1"/>
      <c r="X19" s="166"/>
      <c r="Y19" s="166"/>
      <c r="Z19" s="186"/>
      <c r="AA19" s="205">
        <f t="shared" si="0"/>
        <v>0</v>
      </c>
    </row>
    <row r="20" spans="1:27" x14ac:dyDescent="0.3">
      <c r="A20" s="221"/>
      <c r="B20" s="262"/>
      <c r="C20" s="262"/>
      <c r="D20" s="262"/>
      <c r="E20" s="268"/>
      <c r="F20" s="268"/>
      <c r="G20" s="268"/>
      <c r="H20" s="268"/>
      <c r="I20" s="10"/>
      <c r="J20" s="10"/>
      <c r="K20" s="380" t="s">
        <v>133</v>
      </c>
      <c r="L20" s="380"/>
      <c r="M20" s="380"/>
      <c r="N20" s="380"/>
      <c r="O20" s="382">
        <f>IF(E18&gt;0,O19*E19*E18+(O18*E18),0)+IF(E17&gt;0,O17*E17,0)</f>
        <v>0</v>
      </c>
      <c r="P20" s="382"/>
      <c r="Q20" s="382"/>
      <c r="R20" s="38"/>
      <c r="S20" s="265"/>
      <c r="T20" s="62"/>
      <c r="U20" s="1"/>
      <c r="V20" s="1"/>
      <c r="W20" s="1"/>
      <c r="X20" s="166"/>
      <c r="Y20" s="166"/>
      <c r="Z20" s="186"/>
      <c r="AA20" s="205">
        <f t="shared" si="0"/>
        <v>0</v>
      </c>
    </row>
    <row r="21" spans="1:27" x14ac:dyDescent="0.3">
      <c r="A21" s="221"/>
      <c r="B21" s="383" t="s">
        <v>47</v>
      </c>
      <c r="C21" s="383"/>
      <c r="D21" s="383"/>
      <c r="E21" s="383"/>
      <c r="F21" s="383"/>
      <c r="G21" s="10"/>
      <c r="H21" s="10"/>
      <c r="I21" s="10"/>
      <c r="J21" s="221" t="e">
        <f>(O25/O8)/(E13+1)</f>
        <v>#DIV/0!</v>
      </c>
      <c r="K21" s="221"/>
      <c r="L21" s="221"/>
      <c r="M21" s="221"/>
      <c r="N21" s="221"/>
      <c r="O21" s="243"/>
      <c r="P21" s="243"/>
      <c r="Q21" s="243"/>
      <c r="R21" s="38"/>
      <c r="S21" s="265"/>
      <c r="T21" s="62"/>
      <c r="U21" s="1"/>
      <c r="V21" s="1"/>
      <c r="W21" s="1"/>
      <c r="X21" s="166"/>
      <c r="Y21" s="166"/>
      <c r="Z21" s="186"/>
      <c r="AA21" s="205">
        <f t="shared" si="0"/>
        <v>0</v>
      </c>
    </row>
    <row r="22" spans="1:27" x14ac:dyDescent="0.3">
      <c r="A22" s="221"/>
      <c r="B22" s="384"/>
      <c r="C22" s="384"/>
      <c r="D22" s="384"/>
      <c r="E22" s="384"/>
      <c r="F22" s="384"/>
      <c r="G22" s="384"/>
      <c r="H22" s="384"/>
      <c r="I22" s="384"/>
      <c r="J22" s="10"/>
      <c r="K22" s="10"/>
      <c r="L22" s="385" t="s">
        <v>134</v>
      </c>
      <c r="M22" s="385"/>
      <c r="N22" s="385"/>
      <c r="O22" s="386">
        <f>O11+O14+O20</f>
        <v>0</v>
      </c>
      <c r="P22" s="386"/>
      <c r="Q22" s="386"/>
      <c r="R22" s="37"/>
      <c r="S22" s="265"/>
      <c r="T22" s="62"/>
      <c r="U22" s="1"/>
      <c r="V22" s="1"/>
      <c r="W22" s="1"/>
      <c r="X22" s="166"/>
      <c r="Y22" s="166"/>
      <c r="Z22" s="186"/>
      <c r="AA22" s="205">
        <f t="shared" si="0"/>
        <v>0</v>
      </c>
    </row>
    <row r="23" spans="1:27" x14ac:dyDescent="0.3">
      <c r="A23" s="221"/>
      <c r="B23" s="384"/>
      <c r="C23" s="384"/>
      <c r="D23" s="384"/>
      <c r="E23" s="384"/>
      <c r="F23" s="384"/>
      <c r="G23" s="384"/>
      <c r="H23" s="384"/>
      <c r="I23" s="384"/>
      <c r="J23" s="385" t="s">
        <v>221</v>
      </c>
      <c r="K23" s="385"/>
      <c r="L23" s="385"/>
      <c r="M23" s="385"/>
      <c r="N23" s="385"/>
      <c r="O23" s="387">
        <f>O22/3</f>
        <v>0</v>
      </c>
      <c r="P23" s="387"/>
      <c r="Q23" s="387"/>
      <c r="R23" s="38"/>
      <c r="S23" s="265"/>
      <c r="T23" s="62"/>
      <c r="U23" s="1"/>
      <c r="V23" s="1"/>
      <c r="W23" s="1"/>
      <c r="X23" s="166"/>
      <c r="Y23" s="166"/>
      <c r="Z23" s="186"/>
      <c r="AA23" s="205">
        <f t="shared" si="0"/>
        <v>0</v>
      </c>
    </row>
    <row r="24" spans="1:27" ht="15" thickBot="1" x14ac:dyDescent="0.35">
      <c r="A24" s="221"/>
      <c r="B24" s="384"/>
      <c r="C24" s="384"/>
      <c r="D24" s="384"/>
      <c r="E24" s="384"/>
      <c r="F24" s="384"/>
      <c r="G24" s="384"/>
      <c r="H24" s="384"/>
      <c r="I24" s="384"/>
      <c r="J24" s="10"/>
      <c r="K24" s="10"/>
      <c r="L24" s="385" t="s">
        <v>222</v>
      </c>
      <c r="M24" s="385"/>
      <c r="N24" s="385"/>
      <c r="O24" s="388">
        <f>IF(O23=0,0,O23/O22)</f>
        <v>0</v>
      </c>
      <c r="P24" s="388"/>
      <c r="Q24" s="388"/>
      <c r="R24" s="38"/>
      <c r="S24" s="265"/>
      <c r="T24" s="62"/>
      <c r="U24" s="1"/>
      <c r="V24" s="1"/>
      <c r="W24" s="1"/>
      <c r="X24" s="166"/>
      <c r="Y24" s="166"/>
      <c r="Z24" s="186"/>
      <c r="AA24" s="205">
        <f t="shared" si="0"/>
        <v>0</v>
      </c>
    </row>
    <row r="25" spans="1:27" ht="16.2" thickBot="1" x14ac:dyDescent="0.35">
      <c r="A25" s="221"/>
      <c r="B25" s="384"/>
      <c r="C25" s="384"/>
      <c r="D25" s="384"/>
      <c r="E25" s="384"/>
      <c r="F25" s="384"/>
      <c r="G25" s="384"/>
      <c r="H25" s="384"/>
      <c r="I25" s="384"/>
      <c r="J25" s="10"/>
      <c r="K25" s="10"/>
      <c r="L25" s="380" t="s">
        <v>135</v>
      </c>
      <c r="M25" s="380"/>
      <c r="N25" s="380"/>
      <c r="O25" s="304">
        <f>O22-O23</f>
        <v>0</v>
      </c>
      <c r="P25" s="304"/>
      <c r="Q25" s="304"/>
      <c r="R25" s="38"/>
      <c r="S25" s="269"/>
      <c r="T25" s="270"/>
      <c r="U25" s="1"/>
      <c r="V25" s="1"/>
      <c r="W25" s="188"/>
      <c r="X25" s="189"/>
      <c r="Y25" s="189"/>
      <c r="Z25" s="189"/>
      <c r="AA25" s="41">
        <f>AA21</f>
        <v>0</v>
      </c>
    </row>
    <row r="26" spans="1:27" ht="15" thickBot="1" x14ac:dyDescent="0.35">
      <c r="A26" s="271"/>
      <c r="B26" s="271"/>
      <c r="C26" s="271"/>
      <c r="D26" s="271"/>
      <c r="E26" s="271"/>
      <c r="F26" s="271"/>
      <c r="G26" s="271"/>
      <c r="H26" s="271"/>
      <c r="I26" s="271"/>
      <c r="J26" s="271"/>
      <c r="K26" s="271"/>
      <c r="L26" s="271"/>
      <c r="M26" s="271"/>
      <c r="N26" s="271"/>
      <c r="O26" s="271"/>
      <c r="P26" s="271"/>
      <c r="Q26" s="271"/>
      <c r="R26" s="47"/>
      <c r="S26" s="42"/>
      <c r="T26" s="42"/>
      <c r="U26" s="42"/>
      <c r="V26" s="42"/>
      <c r="W26" s="38"/>
      <c r="X26" s="272"/>
      <c r="Y26" s="272"/>
      <c r="Z26" s="105"/>
      <c r="AA26" s="109"/>
    </row>
    <row r="27" spans="1:27" ht="18" thickBot="1" x14ac:dyDescent="0.4">
      <c r="A27" s="256"/>
      <c r="B27" s="396" t="s">
        <v>144</v>
      </c>
      <c r="C27" s="396"/>
      <c r="D27" s="396"/>
      <c r="E27" s="396"/>
      <c r="F27" s="396"/>
      <c r="G27" s="396"/>
      <c r="H27" s="396"/>
      <c r="I27" s="396"/>
      <c r="J27" s="396"/>
      <c r="K27" s="396"/>
      <c r="L27" s="396"/>
      <c r="M27" s="396"/>
      <c r="N27" s="396"/>
      <c r="O27" s="396"/>
      <c r="P27" s="396"/>
      <c r="Q27" s="396"/>
      <c r="R27" s="36"/>
      <c r="S27" s="273" t="s">
        <v>106</v>
      </c>
      <c r="T27" s="274" t="s">
        <v>107</v>
      </c>
      <c r="U27" s="274" t="s">
        <v>108</v>
      </c>
      <c r="V27" s="274"/>
      <c r="W27" s="274"/>
      <c r="X27" s="275" t="s">
        <v>223</v>
      </c>
      <c r="Y27" s="275" t="s">
        <v>109</v>
      </c>
      <c r="Z27" s="275" t="s">
        <v>110</v>
      </c>
      <c r="AA27" s="276" t="s">
        <v>28</v>
      </c>
    </row>
    <row r="28" spans="1:27" x14ac:dyDescent="0.3">
      <c r="A28" s="221"/>
      <c r="B28" s="385" t="s">
        <v>111</v>
      </c>
      <c r="C28" s="385"/>
      <c r="D28" s="392"/>
      <c r="E28" s="392"/>
      <c r="F28" s="392"/>
      <c r="G28" s="392"/>
      <c r="H28" s="392"/>
      <c r="I28" s="392"/>
      <c r="J28" s="10"/>
      <c r="K28" s="385" t="s">
        <v>112</v>
      </c>
      <c r="L28" s="385"/>
      <c r="M28" s="385"/>
      <c r="N28" s="385"/>
      <c r="O28" s="397"/>
      <c r="P28" s="397"/>
      <c r="Q28" s="397"/>
      <c r="R28" s="37"/>
      <c r="S28" s="277"/>
      <c r="T28" s="278"/>
      <c r="U28" s="260"/>
      <c r="V28" s="1"/>
      <c r="W28" s="1"/>
      <c r="X28" s="166"/>
      <c r="Y28" s="166"/>
      <c r="Z28" s="186"/>
      <c r="AA28" s="236">
        <f>O42</f>
        <v>0</v>
      </c>
    </row>
    <row r="29" spans="1:27" x14ac:dyDescent="0.3">
      <c r="A29" s="221"/>
      <c r="B29" s="10"/>
      <c r="C29" s="244"/>
      <c r="D29" s="244"/>
      <c r="E29" s="244"/>
      <c r="F29" s="243"/>
      <c r="G29" s="243"/>
      <c r="H29" s="243"/>
      <c r="I29" s="243"/>
      <c r="J29" s="10"/>
      <c r="K29" s="262"/>
      <c r="L29" s="262"/>
      <c r="M29" s="262"/>
      <c r="N29" s="262"/>
      <c r="O29" s="243"/>
      <c r="P29" s="243"/>
      <c r="Q29" s="243"/>
      <c r="R29" s="39"/>
      <c r="S29" s="265"/>
      <c r="T29" s="62"/>
      <c r="U29" s="1"/>
      <c r="V29" s="1"/>
      <c r="W29" s="1"/>
      <c r="X29" s="166"/>
      <c r="Y29" s="166"/>
      <c r="Z29" s="186"/>
      <c r="AA29" s="205">
        <f>IF(Y29&gt;0,AA28-Y29+Z29,AA28 -X29+Z29)</f>
        <v>0</v>
      </c>
    </row>
    <row r="30" spans="1:27" x14ac:dyDescent="0.3">
      <c r="A30" s="221"/>
      <c r="B30" s="385" t="s">
        <v>113</v>
      </c>
      <c r="C30" s="385"/>
      <c r="D30" s="385"/>
      <c r="E30" s="387"/>
      <c r="F30" s="387"/>
      <c r="G30" s="387"/>
      <c r="H30" s="387"/>
      <c r="I30" s="383" t="s">
        <v>114</v>
      </c>
      <c r="J30" s="383"/>
      <c r="K30" s="385" t="s">
        <v>115</v>
      </c>
      <c r="L30" s="385"/>
      <c r="M30" s="385"/>
      <c r="N30" s="385"/>
      <c r="O30" s="395"/>
      <c r="P30" s="395"/>
      <c r="Q30" s="395"/>
      <c r="R30" s="37"/>
      <c r="S30" s="265"/>
      <c r="T30" s="62"/>
      <c r="U30" s="263"/>
      <c r="V30" s="1"/>
      <c r="W30" s="1"/>
      <c r="X30" s="166"/>
      <c r="Y30" s="166"/>
      <c r="Z30" s="187"/>
      <c r="AA30" s="205">
        <f t="shared" ref="AA30:AA44" si="1">IF(Y30&gt;0,AA29-Y30+Z30,AA29 -X30+Z30)</f>
        <v>0</v>
      </c>
    </row>
    <row r="31" spans="1:27" x14ac:dyDescent="0.3">
      <c r="A31" s="221"/>
      <c r="B31" s="10"/>
      <c r="C31" s="244"/>
      <c r="D31" s="244"/>
      <c r="E31" s="244"/>
      <c r="F31" s="243"/>
      <c r="G31" s="243"/>
      <c r="H31" s="243"/>
      <c r="I31" s="243"/>
      <c r="J31" s="10"/>
      <c r="K31" s="380" t="s">
        <v>119</v>
      </c>
      <c r="L31" s="380"/>
      <c r="M31" s="380"/>
      <c r="N31" s="380"/>
      <c r="O31" s="304">
        <f>(E30*O28)+O30</f>
        <v>0</v>
      </c>
      <c r="P31" s="304"/>
      <c r="Q31" s="304"/>
      <c r="R31" s="37"/>
      <c r="S31" s="265"/>
      <c r="T31" s="62"/>
      <c r="U31" s="1"/>
      <c r="V31" s="1"/>
      <c r="W31" s="1"/>
      <c r="X31" s="166"/>
      <c r="Y31" s="166"/>
      <c r="Z31" s="186"/>
      <c r="AA31" s="205">
        <f t="shared" si="1"/>
        <v>0</v>
      </c>
    </row>
    <row r="32" spans="1:27" x14ac:dyDescent="0.3">
      <c r="A32" s="221"/>
      <c r="B32" s="10"/>
      <c r="C32" s="244"/>
      <c r="D32" s="244"/>
      <c r="E32" s="244"/>
      <c r="F32" s="243"/>
      <c r="G32" s="243"/>
      <c r="H32" s="243"/>
      <c r="I32" s="243"/>
      <c r="J32" s="10"/>
      <c r="K32" s="262"/>
      <c r="L32" s="262"/>
      <c r="M32" s="262"/>
      <c r="N32" s="262"/>
      <c r="O32" s="243"/>
      <c r="P32" s="243"/>
      <c r="Q32" s="243"/>
      <c r="R32" s="39"/>
      <c r="S32" s="265"/>
      <c r="T32" s="62"/>
      <c r="U32" s="263"/>
      <c r="V32" s="1"/>
      <c r="W32" s="1"/>
      <c r="X32" s="166"/>
      <c r="Y32" s="166"/>
      <c r="Z32" s="186"/>
      <c r="AA32" s="205">
        <f t="shared" si="1"/>
        <v>0</v>
      </c>
    </row>
    <row r="33" spans="1:27" x14ac:dyDescent="0.3">
      <c r="A33" s="221"/>
      <c r="B33" s="385" t="s">
        <v>121</v>
      </c>
      <c r="C33" s="385"/>
      <c r="D33" s="385"/>
      <c r="E33" s="394"/>
      <c r="F33" s="394"/>
      <c r="G33" s="394"/>
      <c r="H33" s="394"/>
      <c r="I33" s="10"/>
      <c r="J33" s="10"/>
      <c r="K33" s="385" t="s">
        <v>122</v>
      </c>
      <c r="L33" s="385"/>
      <c r="M33" s="385"/>
      <c r="N33" s="385"/>
      <c r="O33" s="387"/>
      <c r="P33" s="387"/>
      <c r="Q33" s="387"/>
      <c r="R33" s="40"/>
      <c r="S33" s="265"/>
      <c r="T33" s="62"/>
      <c r="U33" s="1"/>
      <c r="V33" s="1"/>
      <c r="W33" s="1"/>
      <c r="X33" s="166"/>
      <c r="Y33" s="166"/>
      <c r="Z33" s="187"/>
      <c r="AA33" s="205">
        <f t="shared" si="1"/>
        <v>0</v>
      </c>
    </row>
    <row r="34" spans="1:27" x14ac:dyDescent="0.3">
      <c r="A34" s="221"/>
      <c r="B34" s="385" t="s">
        <v>124</v>
      </c>
      <c r="C34" s="385"/>
      <c r="D34" s="385"/>
      <c r="E34" s="394"/>
      <c r="F34" s="394"/>
      <c r="G34" s="394"/>
      <c r="H34" s="394"/>
      <c r="I34" s="243"/>
      <c r="J34" s="10"/>
      <c r="K34" s="380" t="s">
        <v>125</v>
      </c>
      <c r="L34" s="380"/>
      <c r="M34" s="380"/>
      <c r="N34" s="380"/>
      <c r="O34" s="304">
        <f>O33*E33*E34</f>
        <v>0</v>
      </c>
      <c r="P34" s="304"/>
      <c r="Q34" s="304"/>
      <c r="R34" s="39"/>
      <c r="S34" s="265"/>
      <c r="T34" s="62"/>
      <c r="U34" s="263"/>
      <c r="V34" s="1"/>
      <c r="W34" s="1"/>
      <c r="X34" s="166"/>
      <c r="Y34" s="166"/>
      <c r="Z34" s="186"/>
      <c r="AA34" s="205">
        <f t="shared" si="1"/>
        <v>0</v>
      </c>
    </row>
    <row r="35" spans="1:27" x14ac:dyDescent="0.3">
      <c r="A35" s="221"/>
      <c r="B35" s="10"/>
      <c r="C35" s="244"/>
      <c r="D35" s="244"/>
      <c r="E35" s="244"/>
      <c r="F35" s="243"/>
      <c r="G35" s="243"/>
      <c r="H35" s="243"/>
      <c r="I35" s="243"/>
      <c r="J35" s="10"/>
      <c r="K35" s="262"/>
      <c r="L35" s="262"/>
      <c r="M35" s="262"/>
      <c r="N35" s="262"/>
      <c r="O35" s="243"/>
      <c r="P35" s="243"/>
      <c r="Q35" s="243"/>
      <c r="R35" s="39"/>
      <c r="S35" s="265"/>
      <c r="T35" s="62"/>
      <c r="U35" s="263"/>
      <c r="V35" s="1"/>
      <c r="W35" s="1"/>
      <c r="X35" s="166"/>
      <c r="Y35" s="166"/>
      <c r="Z35" s="186"/>
      <c r="AA35" s="205">
        <f t="shared" si="1"/>
        <v>0</v>
      </c>
    </row>
    <row r="36" spans="1:27" x14ac:dyDescent="0.3">
      <c r="A36" s="221"/>
      <c r="B36" s="385" t="s">
        <v>129</v>
      </c>
      <c r="C36" s="385"/>
      <c r="D36" s="385"/>
      <c r="E36" s="392"/>
      <c r="F36" s="392"/>
      <c r="G36" s="392"/>
      <c r="H36" s="392"/>
      <c r="I36" s="10"/>
      <c r="J36" s="221"/>
      <c r="K36" s="221"/>
      <c r="L36" s="221"/>
      <c r="M36" s="221"/>
      <c r="N36" s="221"/>
      <c r="O36" s="393"/>
      <c r="P36" s="393"/>
      <c r="Q36" s="393"/>
      <c r="R36" s="37"/>
      <c r="S36" s="265"/>
      <c r="T36" s="62"/>
      <c r="U36" s="267"/>
      <c r="V36" s="1"/>
      <c r="W36" s="1"/>
      <c r="X36" s="166"/>
      <c r="Y36" s="166"/>
      <c r="Z36" s="187"/>
      <c r="AA36" s="205">
        <f t="shared" si="1"/>
        <v>0</v>
      </c>
    </row>
    <row r="37" spans="1:27" x14ac:dyDescent="0.3">
      <c r="A37" s="385" t="s">
        <v>218</v>
      </c>
      <c r="B37" s="385"/>
      <c r="C37" s="385"/>
      <c r="D37" s="385"/>
      <c r="E37" s="389"/>
      <c r="F37" s="389"/>
      <c r="G37" s="389"/>
      <c r="H37" s="389"/>
      <c r="I37" s="10"/>
      <c r="J37" s="10"/>
      <c r="K37" s="385" t="s">
        <v>219</v>
      </c>
      <c r="L37" s="385"/>
      <c r="M37" s="385"/>
      <c r="N37" s="385"/>
      <c r="O37" s="391"/>
      <c r="P37" s="391"/>
      <c r="Q37" s="391"/>
      <c r="R37" s="37"/>
      <c r="S37" s="265"/>
      <c r="T37" s="62"/>
      <c r="U37" s="263"/>
      <c r="V37" s="1"/>
      <c r="W37" s="1"/>
      <c r="X37" s="166"/>
      <c r="Y37" s="166"/>
      <c r="Z37" s="186"/>
      <c r="AA37" s="205">
        <f t="shared" si="1"/>
        <v>0</v>
      </c>
    </row>
    <row r="38" spans="1:27" x14ac:dyDescent="0.3">
      <c r="A38" s="221"/>
      <c r="B38" s="385" t="s">
        <v>130</v>
      </c>
      <c r="C38" s="385"/>
      <c r="D38" s="385"/>
      <c r="E38" s="389"/>
      <c r="F38" s="389"/>
      <c r="G38" s="389"/>
      <c r="H38" s="389"/>
      <c r="I38" s="10"/>
      <c r="J38" s="385" t="s">
        <v>220</v>
      </c>
      <c r="K38" s="385"/>
      <c r="L38" s="385"/>
      <c r="M38" s="385"/>
      <c r="N38" s="385"/>
      <c r="O38" s="387"/>
      <c r="P38" s="387"/>
      <c r="Q38" s="387"/>
      <c r="R38" s="37"/>
      <c r="S38" s="265"/>
      <c r="T38" s="62"/>
      <c r="U38" s="263"/>
      <c r="V38" s="1"/>
      <c r="W38" s="1"/>
      <c r="X38" s="166"/>
      <c r="Y38" s="166"/>
      <c r="Z38" s="186"/>
      <c r="AA38" s="205">
        <f t="shared" si="1"/>
        <v>0</v>
      </c>
    </row>
    <row r="39" spans="1:27" x14ac:dyDescent="0.3">
      <c r="A39" s="221"/>
      <c r="B39" s="385" t="s">
        <v>131</v>
      </c>
      <c r="C39" s="385"/>
      <c r="D39" s="385"/>
      <c r="E39" s="390"/>
      <c r="F39" s="390"/>
      <c r="G39" s="390"/>
      <c r="H39" s="390"/>
      <c r="I39" s="10"/>
      <c r="J39" s="10"/>
      <c r="K39" s="385" t="s">
        <v>132</v>
      </c>
      <c r="L39" s="385"/>
      <c r="M39" s="385"/>
      <c r="N39" s="385"/>
      <c r="O39" s="391"/>
      <c r="P39" s="391"/>
      <c r="Q39" s="391"/>
      <c r="R39" s="40"/>
      <c r="S39" s="265"/>
      <c r="T39" s="62"/>
      <c r="U39" s="1"/>
      <c r="V39" s="1"/>
      <c r="W39" s="1"/>
      <c r="X39" s="166"/>
      <c r="Y39" s="166"/>
      <c r="Z39" s="186"/>
      <c r="AA39" s="205">
        <f t="shared" si="1"/>
        <v>0</v>
      </c>
    </row>
    <row r="40" spans="1:27" x14ac:dyDescent="0.3">
      <c r="A40" s="221"/>
      <c r="B40" s="262"/>
      <c r="C40" s="262"/>
      <c r="D40" s="262"/>
      <c r="E40" s="268"/>
      <c r="F40" s="268"/>
      <c r="G40" s="268"/>
      <c r="H40" s="268"/>
      <c r="I40" s="10"/>
      <c r="J40" s="10"/>
      <c r="K40" s="380" t="s">
        <v>133</v>
      </c>
      <c r="L40" s="380"/>
      <c r="M40" s="380"/>
      <c r="N40" s="380"/>
      <c r="O40" s="382">
        <f>IF(E38&gt;0,O39*E39*E38+(O38*E38),0)+IF(E37&gt;0,O37*E37,0)</f>
        <v>0</v>
      </c>
      <c r="P40" s="382"/>
      <c r="Q40" s="382"/>
      <c r="R40" s="37"/>
      <c r="S40" s="265"/>
      <c r="T40" s="62"/>
      <c r="U40" s="1"/>
      <c r="V40" s="1"/>
      <c r="W40" s="1"/>
      <c r="X40" s="166"/>
      <c r="Y40" s="166"/>
      <c r="Z40" s="186"/>
      <c r="AA40" s="205">
        <f t="shared" si="1"/>
        <v>0</v>
      </c>
    </row>
    <row r="41" spans="1:27" x14ac:dyDescent="0.3">
      <c r="A41" s="221"/>
      <c r="B41" s="383" t="s">
        <v>47</v>
      </c>
      <c r="C41" s="383"/>
      <c r="D41" s="383"/>
      <c r="E41" s="383"/>
      <c r="F41" s="383"/>
      <c r="G41" s="10"/>
      <c r="H41" s="10"/>
      <c r="I41" s="10"/>
      <c r="J41" s="281" t="e">
        <f>(O45/O28)/(E33+1)</f>
        <v>#DIV/0!</v>
      </c>
      <c r="K41" s="221"/>
      <c r="L41" s="221"/>
      <c r="M41" s="221"/>
      <c r="N41" s="221"/>
      <c r="O41" s="243"/>
      <c r="P41" s="243"/>
      <c r="Q41" s="243"/>
      <c r="R41" s="37"/>
      <c r="S41" s="265"/>
      <c r="T41" s="62"/>
      <c r="U41" s="1"/>
      <c r="V41" s="1"/>
      <c r="W41" s="1"/>
      <c r="X41" s="166"/>
      <c r="Y41" s="166"/>
      <c r="Z41" s="186"/>
      <c r="AA41" s="205">
        <f t="shared" si="1"/>
        <v>0</v>
      </c>
    </row>
    <row r="42" spans="1:27" x14ac:dyDescent="0.3">
      <c r="A42" s="221"/>
      <c r="B42" s="384"/>
      <c r="C42" s="384"/>
      <c r="D42" s="384"/>
      <c r="E42" s="384"/>
      <c r="F42" s="384"/>
      <c r="G42" s="384"/>
      <c r="H42" s="384"/>
      <c r="I42" s="384"/>
      <c r="J42" s="10"/>
      <c r="K42" s="10"/>
      <c r="L42" s="385" t="s">
        <v>134</v>
      </c>
      <c r="M42" s="385"/>
      <c r="N42" s="385"/>
      <c r="O42" s="386">
        <f>O31+O34+O40</f>
        <v>0</v>
      </c>
      <c r="P42" s="386"/>
      <c r="Q42" s="386"/>
      <c r="R42" s="37"/>
      <c r="S42" s="265"/>
      <c r="T42" s="62"/>
      <c r="U42" s="266"/>
      <c r="V42" s="1"/>
      <c r="W42" s="1"/>
      <c r="X42" s="166"/>
      <c r="Y42" s="166"/>
      <c r="Z42" s="186"/>
      <c r="AA42" s="205">
        <f t="shared" si="1"/>
        <v>0</v>
      </c>
    </row>
    <row r="43" spans="1:27" x14ac:dyDescent="0.3">
      <c r="A43" s="221"/>
      <c r="B43" s="384"/>
      <c r="C43" s="384"/>
      <c r="D43" s="384"/>
      <c r="E43" s="384"/>
      <c r="F43" s="384"/>
      <c r="G43" s="384"/>
      <c r="H43" s="384"/>
      <c r="I43" s="384"/>
      <c r="J43" s="385" t="s">
        <v>221</v>
      </c>
      <c r="K43" s="385"/>
      <c r="L43" s="385"/>
      <c r="M43" s="385"/>
      <c r="N43" s="385"/>
      <c r="O43" s="387">
        <f>O42/3</f>
        <v>0</v>
      </c>
      <c r="P43" s="387"/>
      <c r="Q43" s="387"/>
      <c r="R43" s="37"/>
      <c r="S43" s="265"/>
      <c r="T43" s="62"/>
      <c r="U43" s="1"/>
      <c r="V43" s="1"/>
      <c r="W43" s="1"/>
      <c r="X43" s="166"/>
      <c r="Y43" s="166"/>
      <c r="Z43" s="186"/>
      <c r="AA43" s="205">
        <f t="shared" si="1"/>
        <v>0</v>
      </c>
    </row>
    <row r="44" spans="1:27" ht="15" thickBot="1" x14ac:dyDescent="0.35">
      <c r="A44" s="221"/>
      <c r="B44" s="384"/>
      <c r="C44" s="384"/>
      <c r="D44" s="384"/>
      <c r="E44" s="384"/>
      <c r="F44" s="384"/>
      <c r="G44" s="384"/>
      <c r="H44" s="384"/>
      <c r="I44" s="384"/>
      <c r="J44" s="10"/>
      <c r="K44" s="10"/>
      <c r="L44" s="385" t="s">
        <v>222</v>
      </c>
      <c r="M44" s="385"/>
      <c r="N44" s="385"/>
      <c r="O44" s="388">
        <f>IF(O43=0,0,O43/O42)</f>
        <v>0</v>
      </c>
      <c r="P44" s="388"/>
      <c r="Q44" s="388"/>
      <c r="R44" s="37"/>
      <c r="S44" s="265"/>
      <c r="T44" s="62"/>
      <c r="U44" s="1"/>
      <c r="V44" s="1"/>
      <c r="W44" s="1"/>
      <c r="X44" s="166"/>
      <c r="Y44" s="166"/>
      <c r="Z44" s="186"/>
      <c r="AA44" s="205">
        <f t="shared" si="1"/>
        <v>0</v>
      </c>
    </row>
    <row r="45" spans="1:27" ht="15.6" x14ac:dyDescent="0.3">
      <c r="A45" s="221"/>
      <c r="B45" s="384"/>
      <c r="C45" s="384"/>
      <c r="D45" s="384"/>
      <c r="E45" s="384"/>
      <c r="F45" s="384"/>
      <c r="G45" s="384"/>
      <c r="H45" s="384"/>
      <c r="I45" s="384"/>
      <c r="J45" s="10"/>
      <c r="K45" s="10"/>
      <c r="L45" s="380" t="s">
        <v>135</v>
      </c>
      <c r="M45" s="380"/>
      <c r="N45" s="380"/>
      <c r="O45" s="381">
        <f>O42-O43</f>
        <v>0</v>
      </c>
      <c r="P45" s="381"/>
      <c r="Q45" s="381"/>
      <c r="R45" s="37"/>
      <c r="S45" s="265"/>
      <c r="T45" s="62"/>
      <c r="U45" s="1"/>
      <c r="V45" s="1"/>
      <c r="W45" s="1"/>
      <c r="X45" s="166"/>
      <c r="Y45" s="166"/>
      <c r="Z45" s="186"/>
      <c r="AA45" s="279">
        <f>AA44</f>
        <v>0</v>
      </c>
    </row>
    <row r="46" spans="1:27" x14ac:dyDescent="0.3">
      <c r="A46" s="40"/>
      <c r="B46" s="40"/>
      <c r="C46" s="40"/>
      <c r="D46" s="40"/>
      <c r="E46" s="40"/>
      <c r="F46" s="40"/>
      <c r="G46" s="40"/>
      <c r="H46" s="40"/>
      <c r="I46" s="40"/>
      <c r="J46" s="40"/>
      <c r="K46" s="40"/>
      <c r="L46" s="40"/>
      <c r="M46" s="40"/>
      <c r="N46" s="40"/>
      <c r="O46" s="40"/>
      <c r="P46" s="40"/>
      <c r="Q46" s="40"/>
      <c r="R46" s="40"/>
      <c r="S46" s="38"/>
      <c r="T46" s="38"/>
      <c r="U46" s="38"/>
      <c r="V46" s="38"/>
      <c r="W46" s="38"/>
      <c r="X46" s="272"/>
      <c r="Y46" s="272"/>
      <c r="Z46" s="280"/>
      <c r="AA46" s="82"/>
    </row>
    <row r="49" spans="21:21" x14ac:dyDescent="0.3">
      <c r="U49" s="221" t="s">
        <v>87</v>
      </c>
    </row>
  </sheetData>
  <sheetProtection algorithmName="SHA-512" hashValue="XYr+t/8RJ/+GfIxDRY7YS/Z+/UgV+7ILCibWc+aadzBqKg/4ZmPfdOP6jkkpR7M1gSMowjGhbIqNejPBebQAHQ==" saltValue="a6uX7Tafcz/b+CVGs2GdCg==" spinCount="100000" sheet="1" objects="1" scenarios="1"/>
  <mergeCells count="101">
    <mergeCell ref="S3:U4"/>
    <mergeCell ref="B4:Q4"/>
    <mergeCell ref="B5:Q5"/>
    <mergeCell ref="B6:Q6"/>
    <mergeCell ref="B7:Q7"/>
    <mergeCell ref="B8:C8"/>
    <mergeCell ref="D8:I8"/>
    <mergeCell ref="K8:N8"/>
    <mergeCell ref="O8:Q8"/>
    <mergeCell ref="A1:Q1"/>
    <mergeCell ref="B2:Q2"/>
    <mergeCell ref="B3:Q3"/>
    <mergeCell ref="B13:D13"/>
    <mergeCell ref="E13:H13"/>
    <mergeCell ref="K13:N13"/>
    <mergeCell ref="O13:Q13"/>
    <mergeCell ref="B14:D14"/>
    <mergeCell ref="E14:H14"/>
    <mergeCell ref="K14:N14"/>
    <mergeCell ref="O14:Q14"/>
    <mergeCell ref="B10:D10"/>
    <mergeCell ref="E10:H10"/>
    <mergeCell ref="I10:J10"/>
    <mergeCell ref="K10:N10"/>
    <mergeCell ref="O10:Q10"/>
    <mergeCell ref="K11:N11"/>
    <mergeCell ref="O11:Q11"/>
    <mergeCell ref="B18:D18"/>
    <mergeCell ref="E18:H18"/>
    <mergeCell ref="J18:N18"/>
    <mergeCell ref="O18:Q18"/>
    <mergeCell ref="B19:D19"/>
    <mergeCell ref="E19:H19"/>
    <mergeCell ref="K19:N19"/>
    <mergeCell ref="O19:Q19"/>
    <mergeCell ref="B16:D16"/>
    <mergeCell ref="E16:H16"/>
    <mergeCell ref="O16:Q16"/>
    <mergeCell ref="A17:D17"/>
    <mergeCell ref="E17:H17"/>
    <mergeCell ref="K17:N17"/>
    <mergeCell ref="O17:Q17"/>
    <mergeCell ref="L25:N25"/>
    <mergeCell ref="O25:Q25"/>
    <mergeCell ref="B27:Q27"/>
    <mergeCell ref="B28:C28"/>
    <mergeCell ref="D28:I28"/>
    <mergeCell ref="K28:N28"/>
    <mergeCell ref="O28:Q28"/>
    <mergeCell ref="K20:N20"/>
    <mergeCell ref="O20:Q20"/>
    <mergeCell ref="B21:F21"/>
    <mergeCell ref="B22:I25"/>
    <mergeCell ref="L22:N22"/>
    <mergeCell ref="O22:Q22"/>
    <mergeCell ref="J23:N23"/>
    <mergeCell ref="O23:Q23"/>
    <mergeCell ref="L24:N24"/>
    <mergeCell ref="O24:Q24"/>
    <mergeCell ref="B33:D33"/>
    <mergeCell ref="E33:H33"/>
    <mergeCell ref="K33:N33"/>
    <mergeCell ref="O33:Q33"/>
    <mergeCell ref="B34:D34"/>
    <mergeCell ref="E34:H34"/>
    <mergeCell ref="K34:N34"/>
    <mergeCell ref="O34:Q34"/>
    <mergeCell ref="B30:D30"/>
    <mergeCell ref="E30:H30"/>
    <mergeCell ref="I30:J30"/>
    <mergeCell ref="K30:N30"/>
    <mergeCell ref="O30:Q30"/>
    <mergeCell ref="K31:N31"/>
    <mergeCell ref="O31:Q31"/>
    <mergeCell ref="B38:D38"/>
    <mergeCell ref="E38:H38"/>
    <mergeCell ref="J38:N38"/>
    <mergeCell ref="O38:Q38"/>
    <mergeCell ref="B39:D39"/>
    <mergeCell ref="E39:H39"/>
    <mergeCell ref="K39:N39"/>
    <mergeCell ref="O39:Q39"/>
    <mergeCell ref="B36:D36"/>
    <mergeCell ref="E36:H36"/>
    <mergeCell ref="O36:Q36"/>
    <mergeCell ref="A37:D37"/>
    <mergeCell ref="E37:H37"/>
    <mergeCell ref="K37:N37"/>
    <mergeCell ref="O37:Q37"/>
    <mergeCell ref="L45:N45"/>
    <mergeCell ref="O45:Q45"/>
    <mergeCell ref="K40:N40"/>
    <mergeCell ref="O40:Q40"/>
    <mergeCell ref="B41:F41"/>
    <mergeCell ref="B42:I45"/>
    <mergeCell ref="L42:N42"/>
    <mergeCell ref="O42:Q42"/>
    <mergeCell ref="J43:N43"/>
    <mergeCell ref="O43:Q43"/>
    <mergeCell ref="L44:N44"/>
    <mergeCell ref="O44:Q4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5B854-1A0B-4A55-A42C-B462E30ECA2A}">
  <dimension ref="A1:AD27"/>
  <sheetViews>
    <sheetView workbookViewId="0">
      <selection activeCell="I14" sqref="I14"/>
    </sheetView>
  </sheetViews>
  <sheetFormatPr defaultRowHeight="14.4" x14ac:dyDescent="0.3"/>
  <cols>
    <col min="1" max="1" width="7.109375" style="221" customWidth="1"/>
    <col min="2" max="2" width="25.6640625" style="221" customWidth="1"/>
    <col min="3" max="10" width="9.6640625" style="221" customWidth="1"/>
    <col min="11" max="11" width="6.44140625" style="221" customWidth="1"/>
    <col min="12" max="12" width="8.88671875" style="221"/>
  </cols>
  <sheetData>
    <row r="1" spans="1:30" ht="18" x14ac:dyDescent="0.3">
      <c r="A1" s="409" t="s">
        <v>145</v>
      </c>
      <c r="B1" s="409"/>
      <c r="C1" s="409"/>
      <c r="D1" s="409"/>
      <c r="E1" s="409"/>
      <c r="F1" s="409"/>
      <c r="G1" s="409"/>
      <c r="H1" s="409"/>
      <c r="I1" s="409"/>
      <c r="J1" s="409"/>
      <c r="K1" s="409"/>
      <c r="L1" s="283"/>
    </row>
    <row r="2" spans="1:30" x14ac:dyDescent="0.3">
      <c r="A2" s="322" t="s">
        <v>189</v>
      </c>
      <c r="B2" s="322"/>
      <c r="C2" s="322"/>
      <c r="D2" s="322"/>
      <c r="E2" s="322"/>
      <c r="F2" s="322"/>
      <c r="G2" s="322"/>
      <c r="H2" s="322"/>
      <c r="I2" s="322"/>
      <c r="J2" s="322"/>
      <c r="K2" s="322"/>
      <c r="L2" s="284"/>
    </row>
    <row r="3" spans="1:30" x14ac:dyDescent="0.3">
      <c r="A3" s="242"/>
      <c r="B3" s="322" t="s">
        <v>209</v>
      </c>
      <c r="C3" s="322"/>
      <c r="D3" s="322"/>
      <c r="E3" s="322"/>
      <c r="F3" s="322"/>
      <c r="G3" s="322"/>
      <c r="H3" s="322"/>
      <c r="I3" s="322"/>
      <c r="J3" s="322"/>
      <c r="K3" s="322"/>
      <c r="L3" s="242"/>
      <c r="M3" s="242"/>
      <c r="N3" s="242"/>
      <c r="O3" s="242"/>
      <c r="P3" s="242"/>
    </row>
    <row r="4" spans="1:30" x14ac:dyDescent="0.3">
      <c r="A4" s="319" t="s">
        <v>102</v>
      </c>
      <c r="B4" s="319"/>
      <c r="C4" s="319"/>
      <c r="D4" s="319"/>
      <c r="E4" s="319"/>
      <c r="F4" s="319"/>
      <c r="G4" s="319"/>
      <c r="H4" s="319"/>
      <c r="I4" s="319"/>
      <c r="J4" s="319"/>
      <c r="K4" s="319"/>
      <c r="L4" s="5"/>
    </row>
    <row r="5" spans="1:30" x14ac:dyDescent="0.3">
      <c r="A5" s="401" t="s">
        <v>103</v>
      </c>
      <c r="B5" s="401"/>
      <c r="C5" s="401"/>
      <c r="D5" s="401"/>
      <c r="E5" s="401"/>
      <c r="F5" s="401"/>
      <c r="G5" s="401"/>
      <c r="H5" s="401"/>
      <c r="I5" s="401"/>
      <c r="J5" s="401"/>
      <c r="K5" s="401"/>
      <c r="L5" s="251"/>
    </row>
    <row r="6" spans="1:30" ht="15" thickBot="1" x14ac:dyDescent="0.35">
      <c r="A6" s="402" t="s">
        <v>104</v>
      </c>
      <c r="B6" s="402"/>
      <c r="C6" s="402"/>
      <c r="D6" s="402"/>
      <c r="E6" s="402"/>
      <c r="F6" s="402"/>
      <c r="G6" s="402"/>
      <c r="H6" s="402"/>
      <c r="I6" s="402"/>
      <c r="J6" s="402"/>
      <c r="K6" s="402"/>
      <c r="L6" s="285"/>
    </row>
    <row r="10" spans="1:30" x14ac:dyDescent="0.3">
      <c r="B10" s="115"/>
      <c r="C10" s="403" t="s">
        <v>146</v>
      </c>
      <c r="D10" s="403" t="s">
        <v>225</v>
      </c>
      <c r="E10" s="403" t="s">
        <v>226</v>
      </c>
      <c r="F10" s="403" t="s">
        <v>227</v>
      </c>
      <c r="G10" s="403" t="s">
        <v>147</v>
      </c>
      <c r="H10" s="403" t="s">
        <v>228</v>
      </c>
      <c r="I10" s="403" t="s">
        <v>229</v>
      </c>
      <c r="J10" s="403" t="s">
        <v>148</v>
      </c>
    </row>
    <row r="11" spans="1:30" x14ac:dyDescent="0.3">
      <c r="B11" s="115" t="s">
        <v>149</v>
      </c>
      <c r="C11" s="404"/>
      <c r="D11" s="404"/>
      <c r="E11" s="404"/>
      <c r="F11" s="404"/>
      <c r="G11" s="404"/>
      <c r="H11" s="404"/>
      <c r="I11" s="404"/>
      <c r="J11" s="404"/>
    </row>
    <row r="12" spans="1:30" x14ac:dyDescent="0.3">
      <c r="A12" s="116" t="s">
        <v>150</v>
      </c>
      <c r="B12" s="286">
        <f>'TripReq1-2'!D8</f>
        <v>0</v>
      </c>
      <c r="C12" s="286">
        <f>'TripReq1-2'!O8</f>
        <v>0</v>
      </c>
      <c r="D12" s="287">
        <f>'TripReq1-2'!O11</f>
        <v>0</v>
      </c>
      <c r="E12" s="287">
        <f>'TripReq1-2'!O14</f>
        <v>0</v>
      </c>
      <c r="F12" s="287">
        <f>'TripReq1-2'!O20</f>
        <v>0</v>
      </c>
      <c r="G12" s="287">
        <f>'TripReq1-2'!O22</f>
        <v>0</v>
      </c>
      <c r="H12" s="287">
        <f>'TripReq1-2'!O23</f>
        <v>0</v>
      </c>
      <c r="I12" s="288">
        <f>'TripReq1-2'!O24</f>
        <v>0</v>
      </c>
      <c r="J12" s="287">
        <f>'TripReq1-2'!O25</f>
        <v>0</v>
      </c>
    </row>
    <row r="13" spans="1:30" x14ac:dyDescent="0.3">
      <c r="A13" s="116" t="s">
        <v>151</v>
      </c>
      <c r="B13" s="286">
        <f>'TripReq1-2'!D28</f>
        <v>0</v>
      </c>
      <c r="C13" s="286">
        <f>'TripReq1-2'!O28</f>
        <v>0</v>
      </c>
      <c r="D13" s="287">
        <f>'TripReq1-2'!O31</f>
        <v>0</v>
      </c>
      <c r="E13" s="287">
        <f>'TripReq1-2'!O34</f>
        <v>0</v>
      </c>
      <c r="F13" s="287">
        <f>'TripReq1-2'!O40</f>
        <v>0</v>
      </c>
      <c r="G13" s="287">
        <f>'TripReq1-2'!O42</f>
        <v>0</v>
      </c>
      <c r="H13" s="287">
        <f>'TripReq1-2'!O43</f>
        <v>0</v>
      </c>
      <c r="I13" s="288">
        <f>'TripReq1-2'!O44</f>
        <v>0</v>
      </c>
      <c r="J13" s="287">
        <f>'TripReq1-2'!O45</f>
        <v>0</v>
      </c>
      <c r="O13" s="242"/>
      <c r="P13" s="242"/>
      <c r="Q13" s="242"/>
      <c r="R13" s="242"/>
      <c r="S13" s="242"/>
      <c r="T13" s="242"/>
      <c r="U13" s="242"/>
      <c r="V13" s="242"/>
      <c r="W13" s="242"/>
      <c r="X13" s="242"/>
      <c r="Y13" s="242"/>
      <c r="Z13" s="242"/>
      <c r="AA13" s="242"/>
      <c r="AB13" s="242"/>
      <c r="AC13" s="242"/>
      <c r="AD13" s="242"/>
    </row>
    <row r="14" spans="1:30" x14ac:dyDescent="0.3">
      <c r="A14" s="116" t="s">
        <v>152</v>
      </c>
      <c r="B14" s="286">
        <f>'TripReq3-4'!D8</f>
        <v>0</v>
      </c>
      <c r="C14" s="286">
        <f>'TripReq3-4'!O8</f>
        <v>0</v>
      </c>
      <c r="D14" s="287">
        <f>'TripReq3-4'!O11</f>
        <v>0</v>
      </c>
      <c r="E14" s="287">
        <f>'TripReq3-4'!O14</f>
        <v>0</v>
      </c>
      <c r="F14" s="287">
        <f>'TripReq3-4'!O20</f>
        <v>0</v>
      </c>
      <c r="G14" s="287">
        <f>'TripReq3-4'!O22</f>
        <v>0</v>
      </c>
      <c r="H14" s="287">
        <f>'TripReq3-4'!O23</f>
        <v>0</v>
      </c>
      <c r="I14" s="288">
        <f>'TripReq3-4'!O24</f>
        <v>0</v>
      </c>
      <c r="J14" s="287">
        <f>'TripReq3-4'!O25</f>
        <v>0</v>
      </c>
    </row>
    <row r="15" spans="1:30" x14ac:dyDescent="0.3">
      <c r="A15" s="116" t="s">
        <v>153</v>
      </c>
      <c r="B15" s="286">
        <f>'TripReq3-4'!D28</f>
        <v>0</v>
      </c>
      <c r="C15" s="286">
        <f>'TripReq3-4'!O28</f>
        <v>0</v>
      </c>
      <c r="D15" s="287">
        <f>'TripReq3-4'!O31</f>
        <v>0</v>
      </c>
      <c r="E15" s="287">
        <f>'TripReq3-4'!O34</f>
        <v>0</v>
      </c>
      <c r="F15" s="287">
        <f>'TripReq3-4'!O40</f>
        <v>0</v>
      </c>
      <c r="G15" s="287">
        <f>'TripReq3-4'!O42</f>
        <v>0</v>
      </c>
      <c r="H15" s="287">
        <f>'TripReq3-4'!O43</f>
        <v>0</v>
      </c>
      <c r="I15" s="288">
        <f>'TripReq3-4'!O44</f>
        <v>0</v>
      </c>
      <c r="J15" s="287">
        <f>'TripReq3-4'!O45</f>
        <v>0</v>
      </c>
    </row>
    <row r="16" spans="1:30" x14ac:dyDescent="0.3">
      <c r="A16" s="116" t="s">
        <v>154</v>
      </c>
      <c r="B16" s="286">
        <f>'TripReq5-6'!D8</f>
        <v>0</v>
      </c>
      <c r="C16" s="286">
        <f>'TripReq5-6'!O8</f>
        <v>0</v>
      </c>
      <c r="D16" s="287">
        <f>-'TripReq5-6'!O11</f>
        <v>0</v>
      </c>
      <c r="E16" s="287">
        <f>'TripReq5-6'!O14</f>
        <v>0</v>
      </c>
      <c r="F16" s="287">
        <f>'TripReq5-6'!O20</f>
        <v>0</v>
      </c>
      <c r="G16" s="287">
        <f>'TripReq5-6'!O22</f>
        <v>0</v>
      </c>
      <c r="H16" s="287">
        <f>'TripReq5-6'!O23</f>
        <v>0</v>
      </c>
      <c r="I16" s="288">
        <f>'TripReq5-6'!O24</f>
        <v>0</v>
      </c>
      <c r="J16" s="287">
        <f>'TripReq5-6'!O25</f>
        <v>0</v>
      </c>
    </row>
    <row r="17" spans="1:10" x14ac:dyDescent="0.3">
      <c r="A17" s="116" t="s">
        <v>155</v>
      </c>
      <c r="B17" s="286">
        <f>'TripReq5-6'!D28</f>
        <v>0</v>
      </c>
      <c r="C17" s="286">
        <f>'TripReq5-6'!O28</f>
        <v>0</v>
      </c>
      <c r="D17" s="287">
        <f>'TripReq5-6'!O31</f>
        <v>0</v>
      </c>
      <c r="E17" s="287">
        <f>'TripReq5-6'!O34</f>
        <v>0</v>
      </c>
      <c r="F17" s="287">
        <f>'TripReq5-6'!O40</f>
        <v>0</v>
      </c>
      <c r="G17" s="287">
        <f>'TripReq5-6'!O42</f>
        <v>0</v>
      </c>
      <c r="H17" s="287">
        <f>'TripReq5-6'!O43</f>
        <v>0</v>
      </c>
      <c r="I17" s="288">
        <f>'TripReq5-6'!O44</f>
        <v>0</v>
      </c>
      <c r="J17" s="287">
        <f>'TripReq5-6'!O45</f>
        <v>0</v>
      </c>
    </row>
    <row r="18" spans="1:10" x14ac:dyDescent="0.3">
      <c r="A18" s="116" t="s">
        <v>156</v>
      </c>
      <c r="B18" s="286">
        <f>'TripReq7-8'!D8</f>
        <v>0</v>
      </c>
      <c r="C18" s="286">
        <f>'TripReq7-8'!O8</f>
        <v>0</v>
      </c>
      <c r="D18" s="287">
        <f>'TripReq7-8'!O11</f>
        <v>0</v>
      </c>
      <c r="E18" s="287">
        <f>'TripReq7-8'!O14</f>
        <v>0</v>
      </c>
      <c r="F18" s="287">
        <f>'TripReq7-8'!O20</f>
        <v>0</v>
      </c>
      <c r="G18" s="287">
        <f>'TripReq7-8'!O22</f>
        <v>0</v>
      </c>
      <c r="H18" s="287">
        <f>'TripReq7-8'!O23</f>
        <v>0</v>
      </c>
      <c r="I18" s="288">
        <f>'TripReq7-8'!O24</f>
        <v>0</v>
      </c>
      <c r="J18" s="287">
        <f>'TripReq7-8'!O25</f>
        <v>0</v>
      </c>
    </row>
    <row r="19" spans="1:10" x14ac:dyDescent="0.3">
      <c r="A19" s="116" t="s">
        <v>157</v>
      </c>
      <c r="B19" s="286">
        <f>'TripReq7-8'!D28</f>
        <v>0</v>
      </c>
      <c r="C19" s="286">
        <f>'TripReq7-8'!O28</f>
        <v>0</v>
      </c>
      <c r="D19" s="287">
        <f>'TripReq7-8'!O31</f>
        <v>0</v>
      </c>
      <c r="E19" s="287">
        <f>'TripReq7-8'!O34</f>
        <v>0</v>
      </c>
      <c r="F19" s="287">
        <f>'TripReq7-8'!O40</f>
        <v>0</v>
      </c>
      <c r="G19" s="287">
        <f>'TripReq7-8'!O42</f>
        <v>0</v>
      </c>
      <c r="H19" s="287">
        <f>'TripReq7-8'!O43</f>
        <v>0</v>
      </c>
      <c r="I19" s="288">
        <f>'TripReq7-8'!O44</f>
        <v>0</v>
      </c>
      <c r="J19" s="287">
        <f>'TripReq7-8'!O45</f>
        <v>0</v>
      </c>
    </row>
    <row r="20" spans="1:10" x14ac:dyDescent="0.3">
      <c r="A20" s="116" t="s">
        <v>158</v>
      </c>
      <c r="B20" s="286">
        <f>'TripReq9-0'!D8</f>
        <v>0</v>
      </c>
      <c r="C20" s="286">
        <f>'TripReq9-0'!O8</f>
        <v>0</v>
      </c>
      <c r="D20" s="287">
        <f>'TripReq9-0'!O11</f>
        <v>0</v>
      </c>
      <c r="E20" s="287">
        <f>'TripReq9-0'!O14</f>
        <v>0</v>
      </c>
      <c r="F20" s="287">
        <f>'TripReq9-0'!O20</f>
        <v>0</v>
      </c>
      <c r="G20" s="287">
        <f>'TripReq9-0'!O22</f>
        <v>0</v>
      </c>
      <c r="H20" s="287">
        <f>'TripReq9-0'!O23</f>
        <v>0</v>
      </c>
      <c r="I20" s="288">
        <f>'TripReq9-0'!O24</f>
        <v>0</v>
      </c>
      <c r="J20" s="287">
        <f>'TripReq9-0'!O25</f>
        <v>0</v>
      </c>
    </row>
    <row r="21" spans="1:10" x14ac:dyDescent="0.3">
      <c r="A21" s="116" t="s">
        <v>159</v>
      </c>
      <c r="B21" s="286">
        <f>'TripReq9-0'!D28</f>
        <v>0</v>
      </c>
      <c r="C21" s="286">
        <f>'TripReq9-0'!O28</f>
        <v>0</v>
      </c>
      <c r="D21" s="287">
        <f>'TripReq9-0'!O31</f>
        <v>0</v>
      </c>
      <c r="E21" s="287">
        <f>'TripReq9-0'!O34</f>
        <v>0</v>
      </c>
      <c r="F21" s="287">
        <f>'TripReq9-0'!O40</f>
        <v>0</v>
      </c>
      <c r="G21" s="287">
        <f>'TripReq9-0'!O42</f>
        <v>0</v>
      </c>
      <c r="H21" s="287">
        <f>'TripReq9-0'!O43</f>
        <v>0</v>
      </c>
      <c r="I21" s="288">
        <f>'TripReq9-0'!O44</f>
        <v>0</v>
      </c>
      <c r="J21" s="287">
        <f>'TripReq9-0'!O45</f>
        <v>0</v>
      </c>
    </row>
    <row r="22" spans="1:10" x14ac:dyDescent="0.3">
      <c r="A22" s="15"/>
    </row>
    <row r="25" spans="1:10" x14ac:dyDescent="0.3">
      <c r="F25" s="393" t="s">
        <v>230</v>
      </c>
      <c r="G25" s="393"/>
      <c r="H25" s="393"/>
      <c r="I25" s="405">
        <f>SUM(G12:G21)</f>
        <v>0</v>
      </c>
      <c r="J25" s="406"/>
    </row>
    <row r="27" spans="1:10" x14ac:dyDescent="0.3">
      <c r="F27" s="393" t="s">
        <v>231</v>
      </c>
      <c r="G27" s="393"/>
      <c r="H27" s="393"/>
      <c r="I27" s="407">
        <f>SUM(J12:J21)</f>
        <v>0</v>
      </c>
      <c r="J27" s="408"/>
    </row>
  </sheetData>
  <sheetProtection algorithmName="SHA-512" hashValue="wOF2IJUaVHkBnqzro9NjCcL+wld06gke+7VZp6WopXXZGSdw2P7Y0c7w38q/HlZkuLxRQFZSD4s455YDYpqDNA==" saltValue="PkFhP5PBhKA4HgBajdvqpw==" spinCount="100000" sheet="1" objects="1" scenarios="1"/>
  <mergeCells count="18">
    <mergeCell ref="A1:K1"/>
    <mergeCell ref="A2:K2"/>
    <mergeCell ref="A4:K4"/>
    <mergeCell ref="A5:K5"/>
    <mergeCell ref="A6:K6"/>
    <mergeCell ref="B3:K3"/>
    <mergeCell ref="C10:C11"/>
    <mergeCell ref="D10:D11"/>
    <mergeCell ref="E10:E11"/>
    <mergeCell ref="F10:F11"/>
    <mergeCell ref="G10:G11"/>
    <mergeCell ref="I10:I11"/>
    <mergeCell ref="J10:J11"/>
    <mergeCell ref="F25:H25"/>
    <mergeCell ref="I25:J25"/>
    <mergeCell ref="F27:H27"/>
    <mergeCell ref="I27:J27"/>
    <mergeCell ref="H10:H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FF0000"/>
    <pageSetUpPr fitToPage="1"/>
  </sheetPr>
  <dimension ref="A2:X30"/>
  <sheetViews>
    <sheetView zoomScaleNormal="100" workbookViewId="0">
      <selection activeCell="T18" sqref="T18"/>
    </sheetView>
  </sheetViews>
  <sheetFormatPr defaultColWidth="9.109375" defaultRowHeight="14.4" x14ac:dyDescent="0.3"/>
  <cols>
    <col min="1" max="18" width="4.88671875" customWidth="1"/>
  </cols>
  <sheetData>
    <row r="2" spans="1:24" ht="15" customHeight="1" x14ac:dyDescent="0.3">
      <c r="A2" s="221"/>
      <c r="B2" s="324" t="s">
        <v>160</v>
      </c>
      <c r="C2" s="324"/>
      <c r="D2" s="324"/>
      <c r="E2" s="324"/>
      <c r="F2" s="324"/>
      <c r="G2" s="324"/>
      <c r="H2" s="324"/>
      <c r="I2" s="324"/>
      <c r="J2" s="324"/>
      <c r="K2" s="324"/>
      <c r="L2" s="324"/>
      <c r="M2" s="324"/>
      <c r="N2" s="324"/>
      <c r="O2" s="324"/>
      <c r="P2" s="324"/>
      <c r="Q2" s="324"/>
      <c r="R2" s="13"/>
      <c r="S2" s="13"/>
      <c r="T2" s="13"/>
      <c r="U2" s="13"/>
      <c r="V2" s="13"/>
      <c r="W2" s="13"/>
      <c r="X2" s="13"/>
    </row>
    <row r="3" spans="1:24" s="15" customFormat="1" ht="12" customHeight="1" x14ac:dyDescent="0.25">
      <c r="A3" s="354" t="s">
        <v>161</v>
      </c>
      <c r="B3" s="354"/>
      <c r="C3" s="354"/>
      <c r="D3" s="354"/>
      <c r="E3" s="354"/>
      <c r="F3" s="354"/>
      <c r="G3" s="354"/>
      <c r="H3" s="354"/>
      <c r="I3" s="354"/>
      <c r="J3" s="354"/>
      <c r="K3" s="354"/>
      <c r="L3" s="354"/>
      <c r="M3" s="354"/>
      <c r="N3" s="354"/>
      <c r="O3" s="354"/>
      <c r="P3" s="354"/>
      <c r="Q3" s="354"/>
      <c r="R3" s="354"/>
    </row>
    <row r="4" spans="1:24" ht="12" customHeight="1" x14ac:dyDescent="0.3">
      <c r="A4" s="221"/>
      <c r="B4" s="351" t="s">
        <v>162</v>
      </c>
      <c r="C4" s="351"/>
      <c r="D4" s="351"/>
      <c r="E4" s="351"/>
      <c r="F4" s="351"/>
      <c r="G4" s="351"/>
      <c r="H4" s="351"/>
      <c r="I4" s="351"/>
      <c r="J4" s="351"/>
      <c r="K4" s="351"/>
      <c r="L4" s="351"/>
      <c r="M4" s="351"/>
      <c r="N4" s="351"/>
      <c r="O4" s="351"/>
      <c r="P4" s="351"/>
      <c r="Q4" s="351"/>
      <c r="R4" s="221"/>
      <c r="S4" s="221"/>
      <c r="T4" s="221"/>
      <c r="U4" s="221"/>
      <c r="V4" s="221"/>
      <c r="W4" s="221"/>
      <c r="X4" s="221"/>
    </row>
    <row r="6" spans="1:24" s="20" customFormat="1" ht="21" x14ac:dyDescent="0.4">
      <c r="B6" s="413" t="s">
        <v>163</v>
      </c>
      <c r="C6" s="413"/>
      <c r="D6" s="413"/>
      <c r="E6" s="413"/>
      <c r="F6" s="413"/>
      <c r="G6" s="413"/>
      <c r="H6" s="413"/>
      <c r="I6" s="413"/>
      <c r="J6" s="413"/>
      <c r="K6" s="413"/>
      <c r="L6" s="413"/>
      <c r="M6" s="413"/>
      <c r="N6" s="413"/>
      <c r="O6" s="413"/>
      <c r="P6" s="413"/>
      <c r="Q6" s="413"/>
    </row>
    <row r="7" spans="1:24" s="20" customFormat="1" ht="18" x14ac:dyDescent="0.35">
      <c r="B7" s="419" t="s">
        <v>164</v>
      </c>
      <c r="C7" s="419"/>
      <c r="D7" s="419"/>
      <c r="E7" s="419"/>
      <c r="F7" s="419"/>
      <c r="G7" s="419"/>
      <c r="H7" s="419"/>
      <c r="I7" s="419"/>
      <c r="J7" s="416">
        <f>IF('Committed (S&amp;E &amp; Capital)'!O21&gt;'Committed (S&amp;E &amp; Capital)'!O23,'Committed (S&amp;E &amp; Capital)'!O23,'Committed (S&amp;E &amp; Capital)'!O21)+IF('Committed (S&amp;E &amp; Capital)'!O27&gt;'Committed (S&amp;E &amp; Capital)'!O29,'Committed (S&amp;E &amp; Capital)'!O29,'Committed (S&amp;E &amp; Capital)'!O27)+IF('Committed (S&amp;E &amp; Capital)'!O33&gt;'Committed (S&amp;E &amp; Capital)'!O35,'Committed (S&amp;E &amp; Capital)'!O35,'Committed (S&amp;E &amp; Capital)'!O33)+IF('Committed (S&amp;E &amp; Capital)'!O39&gt;'Committed (S&amp;E &amp; Capital)'!O41,'Committed (S&amp;E &amp; Capital)'!O41,'Committed (S&amp;E &amp; Capital)'!O39)</f>
        <v>0</v>
      </c>
      <c r="K7" s="416"/>
      <c r="L7" s="416"/>
      <c r="M7" s="416"/>
      <c r="N7" s="416"/>
      <c r="O7" s="416"/>
      <c r="P7" s="416"/>
      <c r="Q7" s="416"/>
    </row>
    <row r="8" spans="1:24" s="20" customFormat="1" ht="18" x14ac:dyDescent="0.35">
      <c r="B8" s="419" t="s">
        <v>165</v>
      </c>
      <c r="C8" s="419"/>
      <c r="D8" s="419"/>
      <c r="E8" s="419"/>
      <c r="F8" s="419"/>
      <c r="G8" s="419"/>
      <c r="H8" s="419"/>
      <c r="I8" s="419"/>
      <c r="J8" s="418">
        <f>IF(Contractual!O7&gt;Contractual!O8,Contractual!O8,Contractual!O7)+IF(Contractual!O14&gt;Contractual!O15,Contractual!O15,Contractual!O14)+IF(Contractual!O21&gt;Contractual!O22,Contractual!O22,Contractual!O23)+IF(Contractual!O28&gt;Contractual!O29,Contractual!O29,Contractual!O28)+IF(Contractual!O35&gt;Contractual!O36,Contractual!O36,Contractual!O35)+IF(Contractual!O42&gt;Contractual!O43,Contractual!O43,Contractual!O42)</f>
        <v>0</v>
      </c>
      <c r="K8" s="418"/>
      <c r="L8" s="418"/>
      <c r="M8" s="418"/>
      <c r="N8" s="418"/>
      <c r="O8" s="418"/>
      <c r="P8" s="418"/>
      <c r="Q8" s="418"/>
    </row>
    <row r="9" spans="1:24" s="20" customFormat="1" ht="18" x14ac:dyDescent="0.35">
      <c r="B9" s="419" t="s">
        <v>166</v>
      </c>
      <c r="C9" s="419"/>
      <c r="D9" s="419"/>
      <c r="E9" s="419"/>
      <c r="F9" s="419"/>
      <c r="G9" s="419"/>
      <c r="H9" s="419"/>
      <c r="I9" s="419"/>
      <c r="J9" s="418">
        <f>IF(Food!O9&gt;Food!O10,Food!O10,Food!O9)+IF(Food!O16&gt;Food!O17,Food!O17,Food!O16)+IF(Food!O23&gt;Food!O24,Food!O24,Food!O23)+IF(Food!O30&gt;Food!O31,Food!O31,Food!O30)+IF(Food!O37&gt;Food!O38,Food!O38,Food!O37)+IF(Food!O44&gt;Food!O45,Food!O45,Food!O44)</f>
        <v>0</v>
      </c>
      <c r="K9" s="418"/>
      <c r="L9" s="418"/>
      <c r="M9" s="418"/>
      <c r="N9" s="418"/>
      <c r="O9" s="418"/>
      <c r="P9" s="418"/>
      <c r="Q9" s="418"/>
    </row>
    <row r="10" spans="1:24" s="20" customFormat="1" ht="18" x14ac:dyDescent="0.35">
      <c r="B10" s="419" t="s">
        <v>167</v>
      </c>
      <c r="C10" s="419"/>
      <c r="D10" s="419"/>
      <c r="E10" s="419"/>
      <c r="F10" s="419"/>
      <c r="G10" s="419"/>
      <c r="H10" s="419"/>
      <c r="I10" s="419"/>
      <c r="J10" s="420">
        <f>SUM(TravelSummary2!H12:H21)</f>
        <v>0</v>
      </c>
      <c r="K10" s="420"/>
      <c r="L10" s="420"/>
      <c r="M10" s="420"/>
      <c r="N10" s="420"/>
      <c r="O10" s="420"/>
      <c r="P10" s="420"/>
      <c r="Q10" s="420"/>
    </row>
    <row r="11" spans="1:24" s="20" customFormat="1" ht="18" x14ac:dyDescent="0.35">
      <c r="B11" s="422" t="s">
        <v>168</v>
      </c>
      <c r="C11" s="422"/>
      <c r="D11" s="422"/>
      <c r="E11" s="422"/>
      <c r="F11" s="423" t="s">
        <v>169</v>
      </c>
      <c r="G11" s="423"/>
      <c r="H11" s="423"/>
      <c r="I11" s="423"/>
      <c r="J11" s="421"/>
      <c r="K11" s="421"/>
      <c r="L11" s="421"/>
      <c r="M11" s="421"/>
      <c r="N11" s="421"/>
      <c r="O11" s="421"/>
      <c r="P11" s="421"/>
      <c r="Q11" s="421"/>
    </row>
    <row r="12" spans="1:24" s="20" customFormat="1" ht="18" x14ac:dyDescent="0.35">
      <c r="B12" s="414" t="s">
        <v>168</v>
      </c>
      <c r="C12" s="414"/>
      <c r="D12" s="414"/>
      <c r="E12" s="414"/>
      <c r="F12" s="424" t="s">
        <v>169</v>
      </c>
      <c r="G12" s="424"/>
      <c r="H12" s="424"/>
      <c r="I12" s="424"/>
      <c r="J12" s="421"/>
      <c r="K12" s="421"/>
      <c r="L12" s="421"/>
      <c r="M12" s="421"/>
      <c r="N12" s="421"/>
      <c r="O12" s="421"/>
      <c r="P12" s="421"/>
      <c r="Q12" s="421"/>
    </row>
    <row r="13" spans="1:24" s="20" customFormat="1" ht="18" x14ac:dyDescent="0.35">
      <c r="B13" s="414" t="s">
        <v>168</v>
      </c>
      <c r="C13" s="414"/>
      <c r="D13" s="414"/>
      <c r="E13" s="414"/>
      <c r="F13" s="424" t="s">
        <v>169</v>
      </c>
      <c r="G13" s="424"/>
      <c r="H13" s="424"/>
      <c r="I13" s="424"/>
      <c r="J13" s="421"/>
      <c r="K13" s="421"/>
      <c r="L13" s="421"/>
      <c r="M13" s="421"/>
      <c r="N13" s="421"/>
      <c r="O13" s="421"/>
      <c r="P13" s="421"/>
      <c r="Q13" s="421"/>
    </row>
    <row r="14" spans="1:24" s="20" customFormat="1" ht="18" x14ac:dyDescent="0.35">
      <c r="B14" s="199"/>
      <c r="C14" s="199"/>
      <c r="D14" s="199"/>
      <c r="E14" s="199"/>
      <c r="F14" s="199"/>
      <c r="G14" s="199"/>
      <c r="H14" s="199"/>
      <c r="I14" s="199"/>
      <c r="J14" s="200"/>
      <c r="K14" s="30"/>
      <c r="L14" s="30"/>
      <c r="M14" s="30"/>
      <c r="N14" s="30"/>
      <c r="O14" s="30"/>
      <c r="P14" s="30"/>
      <c r="Q14" s="30"/>
    </row>
    <row r="15" spans="1:24" s="20" customFormat="1" ht="18" x14ac:dyDescent="0.35">
      <c r="B15" s="414" t="s">
        <v>170</v>
      </c>
      <c r="C15" s="414"/>
      <c r="D15" s="414"/>
      <c r="E15" s="414"/>
      <c r="F15" s="414"/>
      <c r="G15" s="414"/>
      <c r="H15" s="414"/>
      <c r="I15" s="414"/>
      <c r="J15" s="415">
        <f>SUM(J7:Q13)</f>
        <v>0</v>
      </c>
      <c r="K15" s="416"/>
      <c r="L15" s="416"/>
      <c r="M15" s="416"/>
      <c r="N15" s="416"/>
      <c r="O15" s="416"/>
      <c r="P15" s="416"/>
      <c r="Q15" s="416"/>
    </row>
    <row r="16" spans="1:24" s="20" customFormat="1" ht="18" x14ac:dyDescent="0.35">
      <c r="B16" s="199"/>
      <c r="C16" s="199"/>
      <c r="D16" s="199"/>
      <c r="E16" s="199"/>
      <c r="F16" s="199"/>
      <c r="G16" s="199"/>
      <c r="H16" s="199"/>
      <c r="I16" s="199"/>
      <c r="J16" s="199"/>
    </row>
    <row r="17" spans="2:17" s="20" customFormat="1" ht="21" x14ac:dyDescent="0.4">
      <c r="B17" s="412" t="s">
        <v>171</v>
      </c>
      <c r="C17" s="412"/>
      <c r="D17" s="412"/>
      <c r="E17" s="412"/>
      <c r="F17" s="412"/>
      <c r="G17" s="412"/>
      <c r="H17" s="412"/>
      <c r="I17" s="412"/>
      <c r="J17" s="412"/>
      <c r="K17" s="413"/>
      <c r="L17" s="413"/>
      <c r="M17" s="413"/>
      <c r="N17" s="413"/>
      <c r="O17" s="413"/>
      <c r="P17" s="413"/>
      <c r="Q17" s="413"/>
    </row>
    <row r="18" spans="2:17" s="20" customFormat="1" ht="18" x14ac:dyDescent="0.35">
      <c r="B18" s="414" t="s">
        <v>164</v>
      </c>
      <c r="C18" s="414"/>
      <c r="D18" s="414"/>
      <c r="E18" s="414"/>
      <c r="F18" s="414"/>
      <c r="G18" s="414"/>
      <c r="H18" s="414"/>
      <c r="I18" s="414"/>
      <c r="J18" s="415">
        <f>'Committed (S&amp;E &amp; Capital)'!O21+'Committed (S&amp;E &amp; Capital)'!O27+'Committed (S&amp;E &amp; Capital)'!O33+'Committed (S&amp;E &amp; Capital)'!O39+'Committed (S&amp;E &amp; Capital)'!O13</f>
        <v>0</v>
      </c>
      <c r="K18" s="416"/>
      <c r="L18" s="416"/>
      <c r="M18" s="416"/>
      <c r="N18" s="416"/>
      <c r="O18" s="416"/>
      <c r="P18" s="416"/>
      <c r="Q18" s="416"/>
    </row>
    <row r="19" spans="2:17" s="20" customFormat="1" ht="18" x14ac:dyDescent="0.35">
      <c r="B19" s="414" t="s">
        <v>165</v>
      </c>
      <c r="C19" s="414"/>
      <c r="D19" s="414"/>
      <c r="E19" s="414"/>
      <c r="F19" s="414"/>
      <c r="G19" s="414"/>
      <c r="H19" s="414"/>
      <c r="I19" s="414"/>
      <c r="J19" s="417">
        <f>Contractual!O7+Contractual!O14+Contractual!O21+Contractual!O28+Contractual!O35+Contractual!O42</f>
        <v>0</v>
      </c>
      <c r="K19" s="418"/>
      <c r="L19" s="418"/>
      <c r="M19" s="418"/>
      <c r="N19" s="418"/>
      <c r="O19" s="418"/>
      <c r="P19" s="418"/>
      <c r="Q19" s="418"/>
    </row>
    <row r="20" spans="2:17" s="20" customFormat="1" ht="18" x14ac:dyDescent="0.35">
      <c r="B20" s="414" t="s">
        <v>166</v>
      </c>
      <c r="C20" s="414"/>
      <c r="D20" s="414"/>
      <c r="E20" s="414"/>
      <c r="F20" s="414"/>
      <c r="G20" s="414"/>
      <c r="H20" s="414"/>
      <c r="I20" s="414"/>
      <c r="J20" s="417">
        <f>Food!O9+Food!O16+Food!O23+Food!O30+Food!O44+Food!O37</f>
        <v>0</v>
      </c>
      <c r="K20" s="418"/>
      <c r="L20" s="418"/>
      <c r="M20" s="418"/>
      <c r="N20" s="418"/>
      <c r="O20" s="418"/>
      <c r="P20" s="418"/>
      <c r="Q20" s="418"/>
    </row>
    <row r="21" spans="2:17" s="20" customFormat="1" ht="18" x14ac:dyDescent="0.35">
      <c r="B21" s="419" t="s">
        <v>172</v>
      </c>
      <c r="C21" s="419"/>
      <c r="D21" s="419"/>
      <c r="E21" s="419"/>
      <c r="F21" s="419"/>
      <c r="G21" s="419"/>
      <c r="H21" s="419"/>
      <c r="I21" s="419"/>
      <c r="J21" s="418">
        <f>SUM(TravelSummary2!G12:'TravelSummary2'!G21)</f>
        <v>0</v>
      </c>
      <c r="K21" s="418"/>
      <c r="L21" s="418"/>
      <c r="M21" s="418"/>
      <c r="N21" s="418"/>
      <c r="O21" s="418"/>
      <c r="P21" s="418"/>
      <c r="Q21" s="418"/>
    </row>
    <row r="22" spans="2:17" s="20" customFormat="1" ht="18" x14ac:dyDescent="0.35">
      <c r="B22" s="21"/>
      <c r="C22" s="21"/>
      <c r="D22" s="21"/>
      <c r="E22" s="21"/>
      <c r="F22" s="21"/>
      <c r="G22" s="21"/>
      <c r="H22" s="21"/>
      <c r="I22" s="21"/>
      <c r="J22" s="31"/>
      <c r="K22" s="31"/>
      <c r="L22" s="31"/>
      <c r="M22" s="31"/>
      <c r="N22" s="31"/>
      <c r="O22" s="31"/>
      <c r="P22" s="31"/>
      <c r="Q22" s="31"/>
    </row>
    <row r="23" spans="2:17" s="20" customFormat="1" ht="18" x14ac:dyDescent="0.35">
      <c r="B23" s="419" t="s">
        <v>173</v>
      </c>
      <c r="C23" s="419"/>
      <c r="D23" s="419"/>
      <c r="E23" s="419"/>
      <c r="F23" s="419"/>
      <c r="G23" s="419"/>
      <c r="H23" s="419"/>
      <c r="I23" s="419"/>
      <c r="J23" s="416">
        <f>SUM(J18:Q21)</f>
        <v>0</v>
      </c>
      <c r="K23" s="416"/>
      <c r="L23" s="416"/>
      <c r="M23" s="416"/>
      <c r="N23" s="416"/>
      <c r="O23" s="416"/>
      <c r="P23" s="416"/>
      <c r="Q23" s="416"/>
    </row>
    <row r="24" spans="2:17" s="20" customFormat="1" ht="24" customHeight="1" x14ac:dyDescent="0.35">
      <c r="I24" s="199"/>
      <c r="J24" s="200"/>
      <c r="K24" s="30"/>
      <c r="L24" s="30"/>
      <c r="M24" s="30"/>
      <c r="N24" s="30"/>
      <c r="O24" s="30"/>
      <c r="P24" s="30"/>
      <c r="Q24" s="30"/>
    </row>
    <row r="25" spans="2:17" s="22" customFormat="1" ht="21" x14ac:dyDescent="0.4">
      <c r="B25" s="410" t="s">
        <v>174</v>
      </c>
      <c r="C25" s="410"/>
      <c r="D25" s="410"/>
      <c r="E25" s="410"/>
      <c r="F25" s="410"/>
      <c r="G25" s="410"/>
      <c r="H25" s="410"/>
      <c r="I25" s="410"/>
      <c r="J25" s="411">
        <f>IF(J23&gt;J15,J23-J15,0)</f>
        <v>0</v>
      </c>
      <c r="K25" s="411"/>
      <c r="L25" s="411"/>
      <c r="M25" s="411"/>
      <c r="N25" s="411"/>
      <c r="O25" s="411"/>
      <c r="P25" s="411"/>
      <c r="Q25" s="411"/>
    </row>
    <row r="26" spans="2:17" s="19" customFormat="1" ht="18" x14ac:dyDescent="0.35"/>
    <row r="27" spans="2:17" s="19" customFormat="1" ht="18" x14ac:dyDescent="0.35"/>
    <row r="28" spans="2:17" x14ac:dyDescent="0.3">
      <c r="B28" s="117" t="s">
        <v>18</v>
      </c>
      <c r="C28" s="118"/>
      <c r="D28" s="118"/>
      <c r="E28" s="118"/>
      <c r="F28" s="221"/>
      <c r="G28" s="221"/>
      <c r="H28" s="221"/>
      <c r="I28" s="221"/>
      <c r="J28" s="221"/>
      <c r="K28" s="221"/>
      <c r="L28" s="221"/>
      <c r="M28" s="221"/>
      <c r="N28" s="221"/>
      <c r="O28" s="221"/>
      <c r="P28" s="221"/>
      <c r="Q28" s="221"/>
    </row>
    <row r="29" spans="2:17" x14ac:dyDescent="0.3">
      <c r="B29" s="119" t="s">
        <v>18</v>
      </c>
      <c r="C29" s="118"/>
      <c r="D29" s="118"/>
      <c r="E29" s="118"/>
      <c r="F29" s="221"/>
      <c r="G29" s="221"/>
      <c r="H29" s="221"/>
      <c r="I29" s="221"/>
      <c r="J29" s="221"/>
      <c r="K29" s="221"/>
      <c r="L29" s="221"/>
      <c r="M29" s="221"/>
      <c r="N29" s="221"/>
      <c r="O29" s="221"/>
      <c r="P29" s="221"/>
      <c r="Q29" s="221"/>
    </row>
    <row r="30" spans="2:17" x14ac:dyDescent="0.3">
      <c r="B30" s="117" t="s">
        <v>18</v>
      </c>
      <c r="C30" s="118"/>
      <c r="D30" s="118"/>
      <c r="E30" s="118"/>
      <c r="F30" s="221"/>
      <c r="G30" s="221"/>
      <c r="H30" s="221"/>
      <c r="I30" s="221"/>
      <c r="J30" s="221"/>
      <c r="K30" s="221"/>
      <c r="L30" s="221"/>
      <c r="M30" s="221"/>
      <c r="N30" s="221"/>
      <c r="O30" s="221"/>
      <c r="P30" s="221"/>
      <c r="Q30" s="221"/>
    </row>
  </sheetData>
  <sheetProtection algorithmName="SHA-512" hashValue="Q2GhjBwHVfEUGJU0P06XEHaTbUZT8fYX5i0vPzGMuG2K6xUGj2e0k5v+8a/hnhJYuDQri91iO2V5HE12SZRV7w==" saltValue="mkVFw0skSvxKFfM8vug8Nw==" spinCount="100000" sheet="1" objects="1" scenarios="1"/>
  <mergeCells count="36">
    <mergeCell ref="B2:Q2"/>
    <mergeCell ref="A3:R3"/>
    <mergeCell ref="B4:Q4"/>
    <mergeCell ref="J7:Q7"/>
    <mergeCell ref="J8:Q8"/>
    <mergeCell ref="B8:I8"/>
    <mergeCell ref="B7:I7"/>
    <mergeCell ref="B15:I15"/>
    <mergeCell ref="J9:Q9"/>
    <mergeCell ref="J10:Q10"/>
    <mergeCell ref="J11:Q11"/>
    <mergeCell ref="J12:Q12"/>
    <mergeCell ref="J13:Q13"/>
    <mergeCell ref="B11:E11"/>
    <mergeCell ref="B13:E13"/>
    <mergeCell ref="B12:E12"/>
    <mergeCell ref="F11:I11"/>
    <mergeCell ref="F12:I12"/>
    <mergeCell ref="F13:I13"/>
    <mergeCell ref="B9:I9"/>
    <mergeCell ref="B25:I25"/>
    <mergeCell ref="J25:Q25"/>
    <mergeCell ref="B17:Q17"/>
    <mergeCell ref="B6:Q6"/>
    <mergeCell ref="B18:I18"/>
    <mergeCell ref="J18:Q18"/>
    <mergeCell ref="B19:I19"/>
    <mergeCell ref="B20:I20"/>
    <mergeCell ref="J19:Q19"/>
    <mergeCell ref="B21:I21"/>
    <mergeCell ref="J20:Q20"/>
    <mergeCell ref="J21:Q21"/>
    <mergeCell ref="B23:I23"/>
    <mergeCell ref="B10:I10"/>
    <mergeCell ref="J23:Q23"/>
    <mergeCell ref="J15:Q15"/>
  </mergeCells>
  <pageMargins left="0.7" right="0.7" top="0.8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FF"/>
  </sheetPr>
  <dimension ref="A1:DT1206"/>
  <sheetViews>
    <sheetView tabSelected="1" zoomScaleNormal="100" workbookViewId="0">
      <selection activeCell="M23" sqref="M23"/>
    </sheetView>
  </sheetViews>
  <sheetFormatPr defaultColWidth="9.109375" defaultRowHeight="14.4" x14ac:dyDescent="0.3"/>
  <cols>
    <col min="1" max="1" width="4.6640625" style="128" customWidth="1"/>
    <col min="2" max="2" width="10.6640625" style="128" customWidth="1"/>
    <col min="3" max="3" width="54.6640625" style="128" customWidth="1"/>
    <col min="4" max="4" width="8.88671875" style="128" customWidth="1"/>
    <col min="5" max="6" width="9.6640625" style="128" customWidth="1"/>
    <col min="7" max="9" width="9.6640625" style="150" customWidth="1"/>
    <col min="10" max="10" width="9.6640625" style="128" customWidth="1"/>
    <col min="11" max="16384" width="9.109375" style="128"/>
  </cols>
  <sheetData>
    <row r="1" spans="1:124" ht="17.399999999999999" x14ac:dyDescent="0.3">
      <c r="A1" s="120"/>
      <c r="B1" s="121"/>
      <c r="C1" s="121"/>
      <c r="D1" s="121"/>
      <c r="E1" s="122"/>
      <c r="F1" s="121"/>
      <c r="G1" s="123" t="s">
        <v>175</v>
      </c>
      <c r="H1" s="124" t="s">
        <v>176</v>
      </c>
      <c r="I1" s="155">
        <f>'Revenues &amp; Summary'!G28</f>
        <v>0</v>
      </c>
      <c r="J1" s="125"/>
      <c r="K1" s="126"/>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row>
    <row r="2" spans="1:124" ht="13.5" customHeight="1" x14ac:dyDescent="0.3">
      <c r="A2" s="121" t="s">
        <v>177</v>
      </c>
      <c r="B2" s="121"/>
      <c r="C2" s="121"/>
      <c r="D2" s="121"/>
      <c r="E2" s="122"/>
      <c r="F2" s="121"/>
      <c r="G2" s="129" t="s">
        <v>178</v>
      </c>
      <c r="H2" s="130"/>
      <c r="I2" s="155">
        <f>'Revenues &amp; Summary'!G29</f>
        <v>0</v>
      </c>
      <c r="J2" s="125"/>
      <c r="K2" s="126"/>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row>
    <row r="3" spans="1:124" ht="12.75" customHeight="1" x14ac:dyDescent="0.3">
      <c r="A3" s="127" t="s">
        <v>216</v>
      </c>
      <c r="B3" s="121"/>
      <c r="C3" s="121"/>
      <c r="D3" s="121"/>
      <c r="E3" s="122"/>
      <c r="F3" s="121"/>
      <c r="G3" s="129" t="s">
        <v>178</v>
      </c>
      <c r="H3" s="131"/>
      <c r="I3" s="155">
        <f>'Revenues &amp; Summary'!G30</f>
        <v>0</v>
      </c>
      <c r="J3" s="125"/>
      <c r="K3" s="126"/>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row>
    <row r="4" spans="1:124" ht="11.25" customHeight="1" x14ac:dyDescent="0.25">
      <c r="A4" s="121"/>
      <c r="B4" s="121"/>
      <c r="C4" s="121"/>
      <c r="D4" s="121"/>
      <c r="E4" s="122"/>
      <c r="F4" s="121"/>
      <c r="G4" s="130"/>
      <c r="H4" s="130"/>
      <c r="I4" s="129"/>
      <c r="J4" s="121"/>
      <c r="K4" s="126"/>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row>
    <row r="5" spans="1:124" ht="13.2" x14ac:dyDescent="0.25">
      <c r="A5" s="132" t="s">
        <v>179</v>
      </c>
      <c r="B5" s="133"/>
      <c r="C5" s="134"/>
      <c r="D5" s="121"/>
      <c r="E5" s="122"/>
      <c r="F5" s="121"/>
      <c r="G5" s="121"/>
      <c r="H5" s="130"/>
      <c r="I5" s="130"/>
      <c r="J5" s="130"/>
      <c r="K5" s="135"/>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row>
    <row r="6" spans="1:124" s="127" customFormat="1" ht="13.2" x14ac:dyDescent="0.25">
      <c r="E6" s="136"/>
      <c r="H6" s="137"/>
      <c r="I6" s="137"/>
      <c r="J6" s="137"/>
    </row>
    <row r="7" spans="1:124" s="143" customFormat="1" ht="13.2" x14ac:dyDescent="0.25">
      <c r="A7" s="138" t="s">
        <v>106</v>
      </c>
      <c r="B7" s="138" t="s">
        <v>107</v>
      </c>
      <c r="C7" s="138" t="s">
        <v>180</v>
      </c>
      <c r="D7" s="138" t="s">
        <v>24</v>
      </c>
      <c r="E7" s="139" t="s">
        <v>181</v>
      </c>
      <c r="F7" s="139" t="s">
        <v>182</v>
      </c>
      <c r="G7" s="140" t="s">
        <v>183</v>
      </c>
      <c r="H7" s="140" t="s">
        <v>184</v>
      </c>
      <c r="I7" s="140" t="s">
        <v>110</v>
      </c>
      <c r="J7" s="141" t="s">
        <v>185</v>
      </c>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row>
    <row r="8" spans="1:124" s="144" customFormat="1" ht="13.2" x14ac:dyDescent="0.25">
      <c r="B8" s="145">
        <v>45474</v>
      </c>
      <c r="C8" s="146" t="s">
        <v>31</v>
      </c>
      <c r="D8" s="146"/>
      <c r="G8" s="147"/>
      <c r="H8" s="147"/>
      <c r="I8" s="147"/>
      <c r="J8" s="148">
        <v>0</v>
      </c>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row>
    <row r="9" spans="1:124" ht="13.8" x14ac:dyDescent="0.3">
      <c r="B9" s="190"/>
      <c r="C9" s="195"/>
      <c r="D9" s="191"/>
      <c r="E9" s="191"/>
      <c r="F9" s="191"/>
      <c r="G9" s="193"/>
      <c r="H9" s="193"/>
      <c r="I9" s="193"/>
      <c r="J9" s="148">
        <f t="shared" ref="J9:J47" si="0">IF(H9&gt;0,J8-H9+I9,J8-G9+I9)</f>
        <v>0</v>
      </c>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row>
    <row r="10" spans="1:124" ht="13.8" x14ac:dyDescent="0.3">
      <c r="B10" s="190"/>
      <c r="C10" s="195"/>
      <c r="D10" s="191"/>
      <c r="E10" s="191"/>
      <c r="F10" s="191"/>
      <c r="G10" s="193"/>
      <c r="H10" s="193"/>
      <c r="I10" s="193"/>
      <c r="J10" s="148">
        <f t="shared" si="0"/>
        <v>0</v>
      </c>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row>
    <row r="11" spans="1:124" ht="13.8" x14ac:dyDescent="0.3">
      <c r="B11" s="190"/>
      <c r="C11" s="195"/>
      <c r="D11" s="191"/>
      <c r="E11" s="191"/>
      <c r="F11" s="191"/>
      <c r="G11" s="193"/>
      <c r="H11" s="193"/>
      <c r="I11" s="193"/>
      <c r="J11" s="148">
        <f t="shared" si="0"/>
        <v>0</v>
      </c>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row>
    <row r="12" spans="1:124" ht="13.8" x14ac:dyDescent="0.3">
      <c r="B12" s="190"/>
      <c r="C12" s="195"/>
      <c r="D12" s="191"/>
      <c r="E12" s="191"/>
      <c r="F12" s="191"/>
      <c r="G12" s="193"/>
      <c r="H12" s="193"/>
      <c r="I12" s="193"/>
      <c r="J12" s="148">
        <f t="shared" si="0"/>
        <v>0</v>
      </c>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row>
    <row r="13" spans="1:124" ht="13.8" x14ac:dyDescent="0.3">
      <c r="B13" s="190"/>
      <c r="C13" s="195"/>
      <c r="D13" s="191"/>
      <c r="E13" s="191"/>
      <c r="F13" s="191"/>
      <c r="G13" s="193"/>
      <c r="H13" s="193"/>
      <c r="I13" s="193"/>
      <c r="J13" s="148">
        <f t="shared" si="0"/>
        <v>0</v>
      </c>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row>
    <row r="14" spans="1:124" ht="13.8" x14ac:dyDescent="0.3">
      <c r="B14" s="190"/>
      <c r="C14" s="195"/>
      <c r="D14" s="191"/>
      <c r="E14" s="191"/>
      <c r="F14" s="191"/>
      <c r="G14" s="193"/>
      <c r="H14" s="193"/>
      <c r="I14" s="193"/>
      <c r="J14" s="148">
        <f t="shared" si="0"/>
        <v>0</v>
      </c>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row>
    <row r="15" spans="1:124" ht="13.8" x14ac:dyDescent="0.3">
      <c r="B15" s="190"/>
      <c r="C15" s="195"/>
      <c r="D15" s="191"/>
      <c r="E15" s="191"/>
      <c r="F15" s="191"/>
      <c r="G15" s="193"/>
      <c r="H15" s="193"/>
      <c r="I15" s="193"/>
      <c r="J15" s="148">
        <f t="shared" si="0"/>
        <v>0</v>
      </c>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row>
    <row r="16" spans="1:124" ht="13.8" x14ac:dyDescent="0.3">
      <c r="B16" s="190"/>
      <c r="C16" s="195"/>
      <c r="D16" s="191"/>
      <c r="E16" s="191"/>
      <c r="F16" s="191"/>
      <c r="G16" s="193"/>
      <c r="H16" s="193"/>
      <c r="I16" s="193"/>
      <c r="J16" s="148">
        <f t="shared" si="0"/>
        <v>0</v>
      </c>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row>
    <row r="17" spans="2:124" ht="13.8" x14ac:dyDescent="0.3">
      <c r="B17" s="190"/>
      <c r="C17" s="195"/>
      <c r="D17" s="191"/>
      <c r="E17" s="191"/>
      <c r="F17" s="191"/>
      <c r="G17" s="193"/>
      <c r="H17" s="193"/>
      <c r="I17" s="193"/>
      <c r="J17" s="148">
        <f t="shared" si="0"/>
        <v>0</v>
      </c>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row>
    <row r="18" spans="2:124" ht="13.8" x14ac:dyDescent="0.3">
      <c r="B18" s="190"/>
      <c r="C18" s="195"/>
      <c r="D18" s="191"/>
      <c r="E18" s="191"/>
      <c r="F18" s="191"/>
      <c r="G18" s="193"/>
      <c r="H18" s="193"/>
      <c r="I18" s="193"/>
      <c r="J18" s="148">
        <f t="shared" si="0"/>
        <v>0</v>
      </c>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row>
    <row r="19" spans="2:124" ht="13.8" x14ac:dyDescent="0.3">
      <c r="B19" s="190"/>
      <c r="C19" s="195"/>
      <c r="D19" s="191"/>
      <c r="E19" s="191"/>
      <c r="F19" s="191"/>
      <c r="G19" s="193"/>
      <c r="H19" s="193"/>
      <c r="I19" s="193"/>
      <c r="J19" s="148">
        <f t="shared" si="0"/>
        <v>0</v>
      </c>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row>
    <row r="20" spans="2:124" ht="13.8" x14ac:dyDescent="0.3">
      <c r="B20" s="190"/>
      <c r="C20" s="195"/>
      <c r="D20" s="191"/>
      <c r="E20" s="191"/>
      <c r="F20" s="191"/>
      <c r="G20" s="193"/>
      <c r="H20" s="193"/>
      <c r="I20" s="193"/>
      <c r="J20" s="148">
        <f t="shared" si="0"/>
        <v>0</v>
      </c>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row>
    <row r="21" spans="2:124" ht="13.8" x14ac:dyDescent="0.3">
      <c r="B21" s="190"/>
      <c r="C21" s="195"/>
      <c r="D21" s="191"/>
      <c r="E21" s="191"/>
      <c r="F21" s="191"/>
      <c r="G21" s="193"/>
      <c r="H21" s="193"/>
      <c r="I21" s="193"/>
      <c r="J21" s="148">
        <f t="shared" si="0"/>
        <v>0</v>
      </c>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row>
    <row r="22" spans="2:124" ht="13.8" x14ac:dyDescent="0.3">
      <c r="B22" s="190"/>
      <c r="C22" s="195"/>
      <c r="D22" s="191"/>
      <c r="E22" s="191"/>
      <c r="F22" s="191"/>
      <c r="G22" s="193"/>
      <c r="H22" s="193"/>
      <c r="I22" s="193"/>
      <c r="J22" s="148">
        <f t="shared" si="0"/>
        <v>0</v>
      </c>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row>
    <row r="23" spans="2:124" ht="13.8" x14ac:dyDescent="0.3">
      <c r="B23" s="190"/>
      <c r="C23" s="195"/>
      <c r="D23" s="191"/>
      <c r="E23" s="191"/>
      <c r="F23" s="191"/>
      <c r="G23" s="193"/>
      <c r="H23" s="193"/>
      <c r="I23" s="193"/>
      <c r="J23" s="148">
        <f t="shared" si="0"/>
        <v>0</v>
      </c>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row>
    <row r="24" spans="2:124" ht="13.8" x14ac:dyDescent="0.3">
      <c r="B24" s="190"/>
      <c r="C24" s="195"/>
      <c r="D24" s="191"/>
      <c r="E24" s="191"/>
      <c r="F24" s="191"/>
      <c r="G24" s="193"/>
      <c r="H24" s="193"/>
      <c r="I24" s="193"/>
      <c r="J24" s="148">
        <f t="shared" si="0"/>
        <v>0</v>
      </c>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row>
    <row r="25" spans="2:124" ht="13.8" x14ac:dyDescent="0.3">
      <c r="B25" s="190"/>
      <c r="C25" s="195"/>
      <c r="D25" s="191"/>
      <c r="E25" s="191"/>
      <c r="F25" s="191"/>
      <c r="G25" s="193"/>
      <c r="H25" s="193"/>
      <c r="I25" s="193"/>
      <c r="J25" s="148">
        <f t="shared" si="0"/>
        <v>0</v>
      </c>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row>
    <row r="26" spans="2:124" ht="13.8" x14ac:dyDescent="0.3">
      <c r="B26" s="190"/>
      <c r="C26" s="195"/>
      <c r="D26" s="191"/>
      <c r="E26" s="191"/>
      <c r="F26" s="191"/>
      <c r="G26" s="193"/>
      <c r="H26" s="193"/>
      <c r="I26" s="193"/>
      <c r="J26" s="148">
        <f t="shared" si="0"/>
        <v>0</v>
      </c>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row>
    <row r="27" spans="2:124" ht="13.8" x14ac:dyDescent="0.3">
      <c r="B27" s="190"/>
      <c r="C27" s="195"/>
      <c r="D27" s="191"/>
      <c r="E27" s="191"/>
      <c r="F27" s="191"/>
      <c r="G27" s="193"/>
      <c r="H27" s="193"/>
      <c r="I27" s="193"/>
      <c r="J27" s="148">
        <f t="shared" si="0"/>
        <v>0</v>
      </c>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row>
    <row r="28" spans="2:124" ht="13.8" x14ac:dyDescent="0.3">
      <c r="B28" s="190"/>
      <c r="C28" s="195"/>
      <c r="D28" s="191"/>
      <c r="E28" s="191"/>
      <c r="F28" s="191"/>
      <c r="G28" s="193"/>
      <c r="H28" s="193"/>
      <c r="I28" s="193"/>
      <c r="J28" s="148">
        <f t="shared" si="0"/>
        <v>0</v>
      </c>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row>
    <row r="29" spans="2:124" ht="13.8" x14ac:dyDescent="0.3">
      <c r="B29" s="190"/>
      <c r="C29" s="195"/>
      <c r="D29" s="191"/>
      <c r="E29" s="191"/>
      <c r="F29" s="191"/>
      <c r="G29" s="193"/>
      <c r="H29" s="193"/>
      <c r="I29" s="193"/>
      <c r="J29" s="148">
        <f t="shared" si="0"/>
        <v>0</v>
      </c>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row>
    <row r="30" spans="2:124" ht="13.8" x14ac:dyDescent="0.3">
      <c r="B30" s="190"/>
      <c r="C30" s="195"/>
      <c r="D30" s="191"/>
      <c r="E30" s="191"/>
      <c r="F30" s="191"/>
      <c r="G30" s="193"/>
      <c r="H30" s="193"/>
      <c r="I30" s="193"/>
      <c r="J30" s="148">
        <f t="shared" si="0"/>
        <v>0</v>
      </c>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row>
    <row r="31" spans="2:124" ht="13.8" x14ac:dyDescent="0.3">
      <c r="B31" s="190"/>
      <c r="C31" s="195"/>
      <c r="D31" s="191"/>
      <c r="E31" s="191"/>
      <c r="F31" s="191"/>
      <c r="G31" s="193"/>
      <c r="H31" s="193"/>
      <c r="I31" s="193"/>
      <c r="J31" s="148">
        <f t="shared" si="0"/>
        <v>0</v>
      </c>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row>
    <row r="32" spans="2:124" ht="13.8" x14ac:dyDescent="0.3">
      <c r="B32" s="190"/>
      <c r="C32" s="195"/>
      <c r="D32" s="191"/>
      <c r="E32" s="191"/>
      <c r="F32" s="191"/>
      <c r="G32" s="193"/>
      <c r="H32" s="193"/>
      <c r="I32" s="193"/>
      <c r="J32" s="148">
        <f t="shared" si="0"/>
        <v>0</v>
      </c>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row>
    <row r="33" spans="1:124" ht="13.8" x14ac:dyDescent="0.3">
      <c r="B33" s="190"/>
      <c r="C33" s="195"/>
      <c r="D33" s="191"/>
      <c r="E33" s="191"/>
      <c r="F33" s="191"/>
      <c r="G33" s="193"/>
      <c r="H33" s="193"/>
      <c r="I33" s="193"/>
      <c r="J33" s="148">
        <f t="shared" si="0"/>
        <v>0</v>
      </c>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row>
    <row r="34" spans="1:124" ht="13.8" x14ac:dyDescent="0.3">
      <c r="B34" s="190"/>
      <c r="C34" s="195"/>
      <c r="D34" s="191"/>
      <c r="E34" s="191"/>
      <c r="F34" s="191"/>
      <c r="G34" s="193"/>
      <c r="H34" s="193"/>
      <c r="I34" s="193"/>
      <c r="J34" s="148">
        <f t="shared" si="0"/>
        <v>0</v>
      </c>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row>
    <row r="35" spans="1:124" ht="13.8" x14ac:dyDescent="0.3">
      <c r="B35" s="190"/>
      <c r="C35" s="195"/>
      <c r="D35" s="191"/>
      <c r="E35" s="191"/>
      <c r="F35" s="191"/>
      <c r="G35" s="193"/>
      <c r="H35" s="193"/>
      <c r="I35" s="193"/>
      <c r="J35" s="148">
        <f t="shared" si="0"/>
        <v>0</v>
      </c>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row>
    <row r="36" spans="1:124" ht="13.8" x14ac:dyDescent="0.3">
      <c r="B36" s="190"/>
      <c r="C36" s="195"/>
      <c r="D36" s="191"/>
      <c r="E36" s="191"/>
      <c r="F36" s="191"/>
      <c r="G36" s="193"/>
      <c r="H36" s="193"/>
      <c r="I36" s="193"/>
      <c r="J36" s="148">
        <f t="shared" si="0"/>
        <v>0</v>
      </c>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row>
    <row r="37" spans="1:124" ht="13.8" x14ac:dyDescent="0.3">
      <c r="B37" s="190"/>
      <c r="C37" s="195"/>
      <c r="D37" s="191"/>
      <c r="E37" s="191"/>
      <c r="F37" s="191"/>
      <c r="G37" s="193"/>
      <c r="H37" s="193"/>
      <c r="I37" s="193"/>
      <c r="J37" s="148">
        <f t="shared" si="0"/>
        <v>0</v>
      </c>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row>
    <row r="38" spans="1:124" ht="13.8" x14ac:dyDescent="0.3">
      <c r="B38" s="190"/>
      <c r="C38" s="195"/>
      <c r="D38" s="191"/>
      <c r="E38" s="191"/>
      <c r="F38" s="191"/>
      <c r="G38" s="193"/>
      <c r="H38" s="193"/>
      <c r="I38" s="193"/>
      <c r="J38" s="148">
        <f t="shared" si="0"/>
        <v>0</v>
      </c>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7"/>
      <c r="CZ38" s="127"/>
      <c r="DA38" s="127"/>
      <c r="DB38" s="127"/>
      <c r="DC38" s="127"/>
      <c r="DD38" s="127"/>
      <c r="DE38" s="127"/>
      <c r="DF38" s="127"/>
      <c r="DG38" s="127"/>
      <c r="DH38" s="127"/>
      <c r="DI38" s="127"/>
      <c r="DJ38" s="127"/>
      <c r="DK38" s="127"/>
      <c r="DL38" s="127"/>
      <c r="DM38" s="127"/>
      <c r="DN38" s="127"/>
      <c r="DO38" s="127"/>
      <c r="DP38" s="127"/>
      <c r="DQ38" s="127"/>
      <c r="DR38" s="127"/>
      <c r="DS38" s="127"/>
      <c r="DT38" s="127"/>
    </row>
    <row r="39" spans="1:124" ht="13.8" x14ac:dyDescent="0.3">
      <c r="B39" s="190"/>
      <c r="C39" s="195"/>
      <c r="D39" s="191"/>
      <c r="E39" s="191"/>
      <c r="F39" s="191"/>
      <c r="G39" s="193"/>
      <c r="H39" s="193"/>
      <c r="I39" s="193"/>
      <c r="J39" s="148">
        <f t="shared" si="0"/>
        <v>0</v>
      </c>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27"/>
      <c r="DC39" s="127"/>
      <c r="DD39" s="127"/>
      <c r="DE39" s="127"/>
      <c r="DF39" s="127"/>
      <c r="DG39" s="127"/>
      <c r="DH39" s="127"/>
      <c r="DI39" s="127"/>
      <c r="DJ39" s="127"/>
      <c r="DK39" s="127"/>
      <c r="DL39" s="127"/>
      <c r="DM39" s="127"/>
      <c r="DN39" s="127"/>
      <c r="DO39" s="127"/>
      <c r="DP39" s="127"/>
      <c r="DQ39" s="127"/>
      <c r="DR39" s="127"/>
      <c r="DS39" s="127"/>
      <c r="DT39" s="127"/>
    </row>
    <row r="40" spans="1:124" ht="13.8" x14ac:dyDescent="0.3">
      <c r="B40" s="190"/>
      <c r="C40" s="195"/>
      <c r="D40" s="191"/>
      <c r="E40" s="191"/>
      <c r="F40" s="191"/>
      <c r="G40" s="193"/>
      <c r="H40" s="193"/>
      <c r="I40" s="193"/>
      <c r="J40" s="148">
        <f t="shared" si="0"/>
        <v>0</v>
      </c>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row>
    <row r="41" spans="1:124" ht="13.8" x14ac:dyDescent="0.3">
      <c r="B41" s="190"/>
      <c r="C41" s="195"/>
      <c r="D41" s="191"/>
      <c r="E41" s="191"/>
      <c r="F41" s="191"/>
      <c r="G41" s="193"/>
      <c r="H41" s="193"/>
      <c r="I41" s="193"/>
      <c r="J41" s="148">
        <f t="shared" si="0"/>
        <v>0</v>
      </c>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row>
    <row r="42" spans="1:124" ht="13.8" x14ac:dyDescent="0.3">
      <c r="B42" s="190"/>
      <c r="C42" s="195"/>
      <c r="D42" s="191"/>
      <c r="E42" s="191"/>
      <c r="F42" s="191"/>
      <c r="G42" s="193"/>
      <c r="H42" s="193"/>
      <c r="I42" s="193"/>
      <c r="J42" s="148">
        <f t="shared" si="0"/>
        <v>0</v>
      </c>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row>
    <row r="43" spans="1:124" ht="13.8" x14ac:dyDescent="0.3">
      <c r="B43" s="190"/>
      <c r="C43" s="195"/>
      <c r="D43" s="191"/>
      <c r="E43" s="191"/>
      <c r="F43" s="191"/>
      <c r="G43" s="193"/>
      <c r="H43" s="193"/>
      <c r="I43" s="193"/>
      <c r="J43" s="148">
        <f t="shared" si="0"/>
        <v>0</v>
      </c>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row>
    <row r="44" spans="1:124" ht="13.8" x14ac:dyDescent="0.3">
      <c r="B44" s="190"/>
      <c r="C44" s="195"/>
      <c r="D44" s="191"/>
      <c r="E44" s="191"/>
      <c r="F44" s="191"/>
      <c r="G44" s="193"/>
      <c r="H44" s="193"/>
      <c r="I44" s="193"/>
      <c r="J44" s="148">
        <f t="shared" si="0"/>
        <v>0</v>
      </c>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row>
    <row r="45" spans="1:124" ht="13.8" x14ac:dyDescent="0.3">
      <c r="B45" s="190"/>
      <c r="C45" s="195"/>
      <c r="D45" s="191"/>
      <c r="E45" s="191"/>
      <c r="F45" s="191"/>
      <c r="G45" s="193"/>
      <c r="H45" s="193"/>
      <c r="I45" s="193"/>
      <c r="J45" s="148">
        <f t="shared" si="0"/>
        <v>0</v>
      </c>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row>
    <row r="46" spans="1:124" ht="13.8" x14ac:dyDescent="0.3">
      <c r="B46" s="190"/>
      <c r="C46" s="195"/>
      <c r="D46" s="191"/>
      <c r="E46" s="191"/>
      <c r="F46" s="191"/>
      <c r="G46" s="193"/>
      <c r="H46" s="193"/>
      <c r="I46" s="193"/>
      <c r="J46" s="148">
        <f t="shared" si="0"/>
        <v>0</v>
      </c>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row>
    <row r="47" spans="1:124" ht="16.2" thickBot="1" x14ac:dyDescent="0.35">
      <c r="A47" s="151"/>
      <c r="B47" s="190"/>
      <c r="C47" s="196"/>
      <c r="D47" s="192"/>
      <c r="E47" s="192"/>
      <c r="F47" s="192"/>
      <c r="G47" s="194"/>
      <c r="H47" s="194"/>
      <c r="I47" s="194"/>
      <c r="J47" s="152">
        <f t="shared" si="0"/>
        <v>0</v>
      </c>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row>
    <row r="48" spans="1:124" ht="15" thickTop="1" x14ac:dyDescent="0.3">
      <c r="A48" s="121"/>
      <c r="B48" s="121"/>
      <c r="C48" s="121"/>
      <c r="D48" s="121"/>
      <c r="E48" s="121"/>
      <c r="F48" s="121"/>
      <c r="G48" s="153"/>
      <c r="H48" s="153"/>
      <c r="I48" s="153"/>
      <c r="J48" s="12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row>
    <row r="49" spans="1:124" x14ac:dyDescent="0.3">
      <c r="A49" s="127"/>
      <c r="B49" s="127"/>
      <c r="C49" s="127"/>
      <c r="D49" s="127"/>
      <c r="E49" s="127"/>
      <c r="F49" s="127"/>
      <c r="G49" s="154"/>
      <c r="H49" s="154"/>
      <c r="I49" s="154"/>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row>
    <row r="50" spans="1:124" x14ac:dyDescent="0.3">
      <c r="A50" s="127"/>
      <c r="B50" s="127"/>
      <c r="C50" s="127"/>
      <c r="D50" s="127"/>
      <c r="E50" s="127"/>
      <c r="F50" s="127"/>
      <c r="G50" s="154"/>
      <c r="H50" s="154"/>
      <c r="I50" s="154"/>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row>
    <row r="51" spans="1:124" x14ac:dyDescent="0.3">
      <c r="A51" s="127"/>
      <c r="B51" s="127"/>
      <c r="C51" s="127"/>
      <c r="D51" s="127"/>
      <c r="E51" s="127"/>
      <c r="F51" s="127"/>
      <c r="G51" s="154"/>
      <c r="H51" s="154"/>
      <c r="I51" s="154"/>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row>
    <row r="52" spans="1:124" x14ac:dyDescent="0.3">
      <c r="A52" s="127"/>
      <c r="B52" s="127"/>
      <c r="C52" s="127"/>
      <c r="D52" s="127"/>
      <c r="E52" s="127"/>
      <c r="F52" s="127"/>
      <c r="G52" s="154"/>
      <c r="H52" s="154"/>
      <c r="I52" s="154"/>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row>
    <row r="53" spans="1:124" x14ac:dyDescent="0.3">
      <c r="A53" s="127"/>
      <c r="B53" s="127"/>
      <c r="C53" s="127"/>
      <c r="D53" s="127"/>
      <c r="E53" s="127"/>
      <c r="F53" s="127"/>
      <c r="G53" s="154"/>
      <c r="H53" s="154"/>
      <c r="I53" s="154"/>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row>
    <row r="54" spans="1:124" x14ac:dyDescent="0.3">
      <c r="A54" s="127"/>
      <c r="B54" s="127"/>
      <c r="C54" s="127"/>
      <c r="D54" s="127"/>
      <c r="E54" s="127"/>
      <c r="F54" s="127"/>
      <c r="G54" s="154"/>
      <c r="H54" s="154"/>
      <c r="I54" s="154"/>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row>
    <row r="55" spans="1:124" x14ac:dyDescent="0.3">
      <c r="A55" s="127"/>
      <c r="B55" s="127"/>
      <c r="C55" s="127"/>
      <c r="D55" s="127"/>
      <c r="E55" s="127"/>
      <c r="F55" s="127"/>
      <c r="G55" s="154"/>
      <c r="H55" s="154"/>
      <c r="I55" s="154"/>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row>
    <row r="56" spans="1:124" x14ac:dyDescent="0.3">
      <c r="A56" s="127"/>
      <c r="B56" s="127"/>
      <c r="C56" s="127"/>
      <c r="D56" s="127"/>
      <c r="E56" s="127"/>
      <c r="F56" s="127"/>
      <c r="G56" s="154"/>
      <c r="H56" s="154"/>
      <c r="I56" s="154"/>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row>
    <row r="57" spans="1:124" x14ac:dyDescent="0.3">
      <c r="A57" s="127"/>
      <c r="B57" s="127"/>
      <c r="C57" s="127"/>
      <c r="D57" s="127"/>
      <c r="E57" s="127"/>
      <c r="F57" s="127"/>
      <c r="G57" s="154"/>
      <c r="H57" s="154"/>
      <c r="I57" s="154"/>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row>
    <row r="58" spans="1:124" x14ac:dyDescent="0.3">
      <c r="A58" s="127"/>
      <c r="B58" s="127"/>
      <c r="C58" s="127"/>
      <c r="D58" s="127"/>
      <c r="E58" s="127"/>
      <c r="F58" s="127"/>
      <c r="G58" s="154"/>
      <c r="H58" s="154"/>
      <c r="I58" s="154"/>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row>
    <row r="59" spans="1:124" x14ac:dyDescent="0.3">
      <c r="A59" s="127"/>
      <c r="B59" s="127"/>
      <c r="C59" s="127"/>
      <c r="D59" s="127"/>
      <c r="E59" s="127"/>
      <c r="F59" s="127"/>
      <c r="G59" s="154"/>
      <c r="H59" s="154"/>
      <c r="I59" s="154"/>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row>
    <row r="60" spans="1:124" x14ac:dyDescent="0.3">
      <c r="A60" s="127"/>
      <c r="B60" s="127"/>
      <c r="C60" s="127"/>
      <c r="D60" s="127"/>
      <c r="E60" s="127"/>
      <c r="F60" s="127"/>
      <c r="G60" s="154"/>
      <c r="H60" s="154"/>
      <c r="I60" s="154"/>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row>
    <row r="61" spans="1:124" x14ac:dyDescent="0.3">
      <c r="A61" s="127"/>
      <c r="B61" s="127"/>
      <c r="C61" s="127"/>
      <c r="D61" s="127"/>
      <c r="E61" s="127"/>
      <c r="F61" s="127"/>
      <c r="G61" s="154"/>
      <c r="H61" s="154"/>
      <c r="I61" s="154"/>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row>
    <row r="62" spans="1:124" x14ac:dyDescent="0.3">
      <c r="A62" s="127"/>
      <c r="B62" s="127"/>
      <c r="C62" s="127"/>
      <c r="D62" s="127"/>
      <c r="E62" s="127"/>
      <c r="F62" s="127"/>
      <c r="G62" s="154"/>
      <c r="H62" s="154"/>
      <c r="I62" s="154"/>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row>
    <row r="63" spans="1:124" x14ac:dyDescent="0.3">
      <c r="A63" s="127"/>
      <c r="B63" s="127"/>
      <c r="C63" s="127"/>
      <c r="D63" s="127"/>
      <c r="E63" s="127"/>
      <c r="F63" s="127"/>
      <c r="G63" s="154"/>
      <c r="H63" s="154"/>
      <c r="I63" s="154"/>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row>
    <row r="64" spans="1:124" x14ac:dyDescent="0.3">
      <c r="A64" s="127"/>
      <c r="B64" s="127"/>
      <c r="C64" s="127"/>
      <c r="D64" s="127"/>
      <c r="E64" s="127"/>
      <c r="F64" s="127"/>
      <c r="G64" s="154"/>
      <c r="H64" s="154"/>
      <c r="I64" s="154"/>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row>
    <row r="65" spans="1:124" x14ac:dyDescent="0.3">
      <c r="A65" s="127"/>
      <c r="B65" s="127"/>
      <c r="C65" s="127"/>
      <c r="D65" s="127"/>
      <c r="E65" s="127"/>
      <c r="F65" s="127"/>
      <c r="G65" s="154"/>
      <c r="H65" s="154"/>
      <c r="I65" s="154"/>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row>
    <row r="66" spans="1:124" x14ac:dyDescent="0.3">
      <c r="A66" s="127"/>
      <c r="B66" s="127"/>
      <c r="C66" s="127"/>
      <c r="D66" s="127"/>
      <c r="E66" s="127"/>
      <c r="F66" s="127"/>
      <c r="G66" s="154"/>
      <c r="H66" s="154"/>
      <c r="I66" s="154"/>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row>
    <row r="67" spans="1:124" x14ac:dyDescent="0.3">
      <c r="A67" s="127"/>
      <c r="B67" s="127"/>
      <c r="C67" s="127"/>
      <c r="D67" s="127"/>
      <c r="E67" s="127"/>
      <c r="F67" s="127"/>
      <c r="G67" s="154"/>
      <c r="H67" s="154"/>
      <c r="I67" s="154"/>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row>
    <row r="68" spans="1:124" x14ac:dyDescent="0.3">
      <c r="A68" s="127"/>
      <c r="B68" s="127"/>
      <c r="C68" s="127"/>
      <c r="D68" s="127"/>
      <c r="E68" s="127"/>
      <c r="F68" s="127"/>
      <c r="G68" s="154"/>
      <c r="H68" s="154"/>
      <c r="I68" s="154"/>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row>
    <row r="69" spans="1:124" x14ac:dyDescent="0.3">
      <c r="A69" s="127"/>
      <c r="B69" s="127"/>
      <c r="C69" s="127"/>
      <c r="D69" s="127"/>
      <c r="E69" s="127"/>
      <c r="F69" s="127"/>
      <c r="G69" s="154"/>
      <c r="H69" s="154"/>
      <c r="I69" s="154"/>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row>
    <row r="70" spans="1:124" x14ac:dyDescent="0.3">
      <c r="A70" s="127"/>
      <c r="B70" s="127"/>
      <c r="C70" s="127"/>
      <c r="D70" s="127"/>
      <c r="E70" s="127"/>
      <c r="F70" s="127"/>
      <c r="G70" s="154"/>
      <c r="H70" s="154"/>
      <c r="I70" s="154"/>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row>
    <row r="71" spans="1:124" x14ac:dyDescent="0.3">
      <c r="A71" s="127"/>
      <c r="B71" s="127"/>
      <c r="C71" s="127"/>
      <c r="D71" s="127"/>
      <c r="E71" s="127"/>
      <c r="F71" s="127"/>
      <c r="G71" s="154"/>
      <c r="H71" s="154"/>
      <c r="I71" s="154"/>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row>
    <row r="72" spans="1:124" x14ac:dyDescent="0.3">
      <c r="A72" s="127"/>
      <c r="B72" s="127"/>
      <c r="C72" s="127"/>
      <c r="D72" s="127"/>
      <c r="E72" s="127"/>
      <c r="F72" s="127"/>
      <c r="G72" s="154"/>
      <c r="H72" s="154"/>
      <c r="I72" s="154"/>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row>
    <row r="73" spans="1:124" x14ac:dyDescent="0.3">
      <c r="A73" s="127"/>
      <c r="B73" s="127"/>
      <c r="C73" s="127"/>
      <c r="D73" s="127"/>
      <c r="E73" s="127"/>
      <c r="F73" s="127"/>
      <c r="G73" s="154"/>
      <c r="H73" s="154"/>
      <c r="I73" s="154"/>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row>
    <row r="74" spans="1:124" x14ac:dyDescent="0.3">
      <c r="A74" s="127"/>
      <c r="B74" s="127"/>
      <c r="C74" s="127"/>
      <c r="D74" s="127"/>
      <c r="E74" s="127"/>
      <c r="F74" s="127"/>
      <c r="G74" s="154"/>
      <c r="H74" s="154"/>
      <c r="I74" s="154"/>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row>
    <row r="75" spans="1:124" x14ac:dyDescent="0.3">
      <c r="A75" s="127"/>
      <c r="B75" s="127"/>
      <c r="C75" s="127"/>
      <c r="D75" s="127"/>
      <c r="E75" s="127"/>
      <c r="F75" s="127"/>
      <c r="G75" s="154"/>
      <c r="H75" s="154"/>
      <c r="I75" s="154"/>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row>
    <row r="76" spans="1:124" x14ac:dyDescent="0.3">
      <c r="A76" s="127"/>
      <c r="B76" s="127"/>
      <c r="C76" s="127"/>
      <c r="D76" s="127"/>
      <c r="E76" s="127"/>
      <c r="F76" s="127"/>
      <c r="G76" s="154"/>
      <c r="H76" s="154"/>
      <c r="I76" s="154"/>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row>
    <row r="77" spans="1:124" x14ac:dyDescent="0.3">
      <c r="A77" s="127"/>
      <c r="B77" s="127"/>
      <c r="C77" s="127"/>
      <c r="D77" s="127"/>
      <c r="E77" s="127"/>
      <c r="F77" s="127"/>
      <c r="G77" s="154"/>
      <c r="H77" s="154"/>
      <c r="I77" s="154"/>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row>
    <row r="78" spans="1:124" x14ac:dyDescent="0.3">
      <c r="A78" s="127"/>
      <c r="B78" s="127"/>
      <c r="C78" s="127"/>
      <c r="D78" s="127"/>
      <c r="E78" s="127"/>
      <c r="F78" s="127"/>
      <c r="G78" s="154"/>
      <c r="H78" s="154"/>
      <c r="I78" s="154"/>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row>
    <row r="79" spans="1:124" x14ac:dyDescent="0.3">
      <c r="A79" s="127"/>
      <c r="B79" s="127"/>
      <c r="C79" s="127"/>
      <c r="D79" s="127"/>
      <c r="E79" s="127"/>
      <c r="F79" s="127"/>
      <c r="G79" s="154"/>
      <c r="H79" s="154"/>
      <c r="I79" s="154"/>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row>
    <row r="80" spans="1:124" x14ac:dyDescent="0.3">
      <c r="A80" s="127"/>
      <c r="B80" s="127"/>
      <c r="C80" s="127"/>
      <c r="D80" s="127"/>
      <c r="E80" s="127"/>
      <c r="F80" s="127"/>
      <c r="G80" s="154"/>
      <c r="H80" s="154"/>
      <c r="I80" s="154"/>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row>
    <row r="81" spans="1:124" x14ac:dyDescent="0.3">
      <c r="A81" s="127"/>
      <c r="B81" s="127"/>
      <c r="C81" s="127"/>
      <c r="D81" s="127"/>
      <c r="E81" s="127"/>
      <c r="F81" s="127"/>
      <c r="G81" s="154"/>
      <c r="H81" s="154"/>
      <c r="I81" s="154"/>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row>
    <row r="82" spans="1:124" x14ac:dyDescent="0.3">
      <c r="A82" s="127"/>
      <c r="B82" s="127"/>
      <c r="C82" s="127"/>
      <c r="D82" s="127"/>
      <c r="E82" s="127"/>
      <c r="F82" s="127"/>
      <c r="G82" s="154"/>
      <c r="H82" s="154"/>
      <c r="I82" s="154"/>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row>
    <row r="83" spans="1:124" x14ac:dyDescent="0.3">
      <c r="A83" s="127"/>
      <c r="B83" s="127"/>
      <c r="C83" s="127"/>
      <c r="D83" s="127"/>
      <c r="E83" s="127"/>
      <c r="F83" s="127"/>
      <c r="G83" s="154"/>
      <c r="H83" s="154"/>
      <c r="I83" s="154"/>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row>
    <row r="84" spans="1:124" x14ac:dyDescent="0.3">
      <c r="A84" s="127"/>
      <c r="B84" s="127"/>
      <c r="C84" s="127"/>
      <c r="D84" s="127"/>
      <c r="E84" s="127"/>
      <c r="F84" s="127"/>
      <c r="G84" s="154"/>
      <c r="H84" s="154"/>
      <c r="I84" s="154"/>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row>
    <row r="85" spans="1:124" x14ac:dyDescent="0.3">
      <c r="A85" s="127"/>
      <c r="B85" s="127"/>
      <c r="C85" s="127"/>
      <c r="D85" s="127"/>
      <c r="E85" s="127"/>
      <c r="F85" s="127"/>
      <c r="G85" s="154"/>
      <c r="H85" s="154"/>
      <c r="I85" s="154"/>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row>
    <row r="86" spans="1:124" x14ac:dyDescent="0.3">
      <c r="A86" s="127"/>
      <c r="B86" s="127"/>
      <c r="C86" s="127"/>
      <c r="D86" s="127"/>
      <c r="E86" s="127"/>
      <c r="F86" s="127"/>
      <c r="G86" s="154"/>
      <c r="H86" s="154"/>
      <c r="I86" s="154"/>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row>
    <row r="87" spans="1:124" x14ac:dyDescent="0.3">
      <c r="A87" s="127"/>
      <c r="B87" s="127"/>
      <c r="C87" s="127"/>
      <c r="D87" s="127"/>
      <c r="E87" s="127"/>
      <c r="F87" s="127"/>
      <c r="G87" s="154"/>
      <c r="H87" s="154"/>
      <c r="I87" s="154"/>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row>
    <row r="88" spans="1:124" x14ac:dyDescent="0.3">
      <c r="A88" s="127"/>
      <c r="B88" s="127"/>
      <c r="C88" s="127"/>
      <c r="D88" s="127"/>
      <c r="E88" s="127"/>
      <c r="F88" s="127"/>
      <c r="G88" s="154"/>
      <c r="H88" s="154"/>
      <c r="I88" s="154"/>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7"/>
      <c r="DT88" s="127"/>
    </row>
    <row r="89" spans="1:124" x14ac:dyDescent="0.3">
      <c r="A89" s="127"/>
      <c r="B89" s="127"/>
      <c r="C89" s="127"/>
      <c r="D89" s="127"/>
      <c r="E89" s="127"/>
      <c r="F89" s="127"/>
      <c r="G89" s="154"/>
      <c r="H89" s="154"/>
      <c r="I89" s="154"/>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7"/>
      <c r="DT89" s="127"/>
    </row>
    <row r="90" spans="1:124" x14ac:dyDescent="0.3">
      <c r="A90" s="127"/>
      <c r="B90" s="127"/>
      <c r="C90" s="127"/>
      <c r="D90" s="127"/>
      <c r="E90" s="127"/>
      <c r="F90" s="127"/>
      <c r="G90" s="154"/>
      <c r="H90" s="154"/>
      <c r="I90" s="154"/>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row>
    <row r="91" spans="1:124" x14ac:dyDescent="0.3">
      <c r="A91" s="127"/>
      <c r="B91" s="127"/>
      <c r="C91" s="127"/>
      <c r="D91" s="127"/>
      <c r="E91" s="127"/>
      <c r="F91" s="127"/>
      <c r="G91" s="154"/>
      <c r="H91" s="154"/>
      <c r="I91" s="154"/>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row>
    <row r="92" spans="1:124" x14ac:dyDescent="0.3">
      <c r="A92" s="127"/>
      <c r="B92" s="127"/>
      <c r="C92" s="127"/>
      <c r="D92" s="127"/>
      <c r="E92" s="127"/>
      <c r="F92" s="127"/>
      <c r="G92" s="154"/>
      <c r="H92" s="154"/>
      <c r="I92" s="154"/>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row>
    <row r="93" spans="1:124" x14ac:dyDescent="0.3">
      <c r="A93" s="127"/>
      <c r="B93" s="127"/>
      <c r="C93" s="127"/>
      <c r="D93" s="127"/>
      <c r="E93" s="127"/>
      <c r="F93" s="127"/>
      <c r="G93" s="154"/>
      <c r="H93" s="154"/>
      <c r="I93" s="154"/>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row>
    <row r="94" spans="1:124" x14ac:dyDescent="0.3">
      <c r="A94" s="127"/>
      <c r="B94" s="127"/>
      <c r="C94" s="127"/>
      <c r="D94" s="127"/>
      <c r="E94" s="127"/>
      <c r="F94" s="127"/>
      <c r="G94" s="154"/>
      <c r="H94" s="154"/>
      <c r="I94" s="154"/>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7"/>
      <c r="DO94" s="127"/>
      <c r="DP94" s="127"/>
      <c r="DQ94" s="127"/>
      <c r="DR94" s="127"/>
      <c r="DS94" s="127"/>
      <c r="DT94" s="127"/>
    </row>
    <row r="95" spans="1:124" x14ac:dyDescent="0.3">
      <c r="A95" s="127"/>
      <c r="B95" s="127"/>
      <c r="C95" s="127"/>
      <c r="D95" s="127"/>
      <c r="E95" s="127"/>
      <c r="F95" s="127"/>
      <c r="G95" s="154"/>
      <c r="H95" s="154"/>
      <c r="I95" s="154"/>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127"/>
      <c r="DQ95" s="127"/>
      <c r="DR95" s="127"/>
      <c r="DS95" s="127"/>
      <c r="DT95" s="127"/>
    </row>
    <row r="96" spans="1:124" x14ac:dyDescent="0.3">
      <c r="A96" s="127"/>
      <c r="B96" s="127"/>
      <c r="C96" s="127"/>
      <c r="D96" s="127"/>
      <c r="E96" s="127"/>
      <c r="F96" s="127"/>
      <c r="G96" s="154"/>
      <c r="H96" s="154"/>
      <c r="I96" s="154"/>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row>
    <row r="97" spans="1:124" x14ac:dyDescent="0.3">
      <c r="A97" s="127"/>
      <c r="B97" s="127"/>
      <c r="C97" s="127"/>
      <c r="D97" s="127"/>
      <c r="E97" s="127"/>
      <c r="F97" s="127"/>
      <c r="G97" s="154"/>
      <c r="H97" s="154"/>
      <c r="I97" s="154"/>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7"/>
      <c r="CZ97" s="127"/>
      <c r="DA97" s="127"/>
      <c r="DB97" s="127"/>
      <c r="DC97" s="127"/>
      <c r="DD97" s="127"/>
      <c r="DE97" s="127"/>
      <c r="DF97" s="127"/>
      <c r="DG97" s="127"/>
      <c r="DH97" s="127"/>
      <c r="DI97" s="127"/>
      <c r="DJ97" s="127"/>
      <c r="DK97" s="127"/>
      <c r="DL97" s="127"/>
      <c r="DM97" s="127"/>
      <c r="DN97" s="127"/>
      <c r="DO97" s="127"/>
      <c r="DP97" s="127"/>
      <c r="DQ97" s="127"/>
      <c r="DR97" s="127"/>
      <c r="DS97" s="127"/>
      <c r="DT97" s="127"/>
    </row>
    <row r="98" spans="1:124" x14ac:dyDescent="0.3">
      <c r="A98" s="127"/>
      <c r="B98" s="127"/>
      <c r="C98" s="127"/>
      <c r="D98" s="127"/>
      <c r="E98" s="127"/>
      <c r="F98" s="127"/>
      <c r="G98" s="154"/>
      <c r="H98" s="154"/>
      <c r="I98" s="154"/>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7"/>
      <c r="CV98" s="127"/>
      <c r="CW98" s="127"/>
      <c r="CX98" s="127"/>
      <c r="CY98" s="127"/>
      <c r="CZ98" s="127"/>
      <c r="DA98" s="127"/>
      <c r="DB98" s="127"/>
      <c r="DC98" s="127"/>
      <c r="DD98" s="127"/>
      <c r="DE98" s="127"/>
      <c r="DF98" s="127"/>
      <c r="DG98" s="127"/>
      <c r="DH98" s="127"/>
      <c r="DI98" s="127"/>
      <c r="DJ98" s="127"/>
      <c r="DK98" s="127"/>
      <c r="DL98" s="127"/>
      <c r="DM98" s="127"/>
      <c r="DN98" s="127"/>
      <c r="DO98" s="127"/>
      <c r="DP98" s="127"/>
      <c r="DQ98" s="127"/>
      <c r="DR98" s="127"/>
      <c r="DS98" s="127"/>
      <c r="DT98" s="127"/>
    </row>
    <row r="99" spans="1:124" x14ac:dyDescent="0.3">
      <c r="A99" s="127"/>
      <c r="B99" s="127"/>
      <c r="C99" s="127"/>
      <c r="D99" s="127"/>
      <c r="E99" s="127"/>
      <c r="F99" s="127"/>
      <c r="G99" s="154"/>
      <c r="H99" s="154"/>
      <c r="I99" s="154"/>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7"/>
      <c r="CV99" s="127"/>
      <c r="CW99" s="127"/>
      <c r="CX99" s="127"/>
      <c r="CY99" s="127"/>
      <c r="CZ99" s="127"/>
      <c r="DA99" s="127"/>
      <c r="DB99" s="127"/>
      <c r="DC99" s="127"/>
      <c r="DD99" s="127"/>
      <c r="DE99" s="127"/>
      <c r="DF99" s="127"/>
      <c r="DG99" s="127"/>
      <c r="DH99" s="127"/>
      <c r="DI99" s="127"/>
      <c r="DJ99" s="127"/>
      <c r="DK99" s="127"/>
      <c r="DL99" s="127"/>
      <c r="DM99" s="127"/>
      <c r="DN99" s="127"/>
      <c r="DO99" s="127"/>
      <c r="DP99" s="127"/>
      <c r="DQ99" s="127"/>
      <c r="DR99" s="127"/>
      <c r="DS99" s="127"/>
      <c r="DT99" s="127"/>
    </row>
    <row r="100" spans="1:124" x14ac:dyDescent="0.3">
      <c r="A100" s="127"/>
      <c r="B100" s="127"/>
      <c r="C100" s="127"/>
      <c r="D100" s="127"/>
      <c r="E100" s="127"/>
      <c r="F100" s="127"/>
      <c r="G100" s="154"/>
      <c r="H100" s="154"/>
      <c r="I100" s="154"/>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7"/>
      <c r="CV100" s="127"/>
      <c r="CW100" s="127"/>
      <c r="CX100" s="127"/>
      <c r="CY100" s="127"/>
      <c r="CZ100" s="127"/>
      <c r="DA100" s="127"/>
      <c r="DB100" s="127"/>
      <c r="DC100" s="127"/>
      <c r="DD100" s="127"/>
      <c r="DE100" s="127"/>
      <c r="DF100" s="127"/>
      <c r="DG100" s="127"/>
      <c r="DH100" s="127"/>
      <c r="DI100" s="127"/>
      <c r="DJ100" s="127"/>
      <c r="DK100" s="127"/>
      <c r="DL100" s="127"/>
      <c r="DM100" s="127"/>
      <c r="DN100" s="127"/>
      <c r="DO100" s="127"/>
      <c r="DP100" s="127"/>
      <c r="DQ100" s="127"/>
      <c r="DR100" s="127"/>
      <c r="DS100" s="127"/>
      <c r="DT100" s="127"/>
    </row>
    <row r="101" spans="1:124" x14ac:dyDescent="0.3">
      <c r="A101" s="127"/>
      <c r="B101" s="127"/>
      <c r="C101" s="127"/>
      <c r="D101" s="127"/>
      <c r="E101" s="127"/>
      <c r="F101" s="127"/>
      <c r="G101" s="154"/>
      <c r="H101" s="154"/>
      <c r="I101" s="154"/>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27"/>
      <c r="DC101" s="127"/>
      <c r="DD101" s="127"/>
      <c r="DE101" s="127"/>
      <c r="DF101" s="127"/>
      <c r="DG101" s="127"/>
      <c r="DH101" s="127"/>
      <c r="DI101" s="127"/>
      <c r="DJ101" s="127"/>
      <c r="DK101" s="127"/>
      <c r="DL101" s="127"/>
      <c r="DM101" s="127"/>
      <c r="DN101" s="127"/>
      <c r="DO101" s="127"/>
      <c r="DP101" s="127"/>
      <c r="DQ101" s="127"/>
      <c r="DR101" s="127"/>
      <c r="DS101" s="127"/>
      <c r="DT101" s="127"/>
    </row>
    <row r="102" spans="1:124" x14ac:dyDescent="0.3">
      <c r="A102" s="127"/>
      <c r="B102" s="127"/>
      <c r="C102" s="127"/>
      <c r="D102" s="127"/>
      <c r="E102" s="127"/>
      <c r="F102" s="127"/>
      <c r="G102" s="154"/>
      <c r="H102" s="154"/>
      <c r="I102" s="154"/>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127"/>
      <c r="DQ102" s="127"/>
      <c r="DR102" s="127"/>
      <c r="DS102" s="127"/>
      <c r="DT102" s="127"/>
    </row>
    <row r="103" spans="1:124" x14ac:dyDescent="0.3">
      <c r="A103" s="127"/>
      <c r="B103" s="127"/>
      <c r="C103" s="127"/>
      <c r="D103" s="127"/>
      <c r="E103" s="127"/>
      <c r="F103" s="127"/>
      <c r="G103" s="154"/>
      <c r="H103" s="154"/>
      <c r="I103" s="154"/>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127"/>
      <c r="DQ103" s="127"/>
      <c r="DR103" s="127"/>
      <c r="DS103" s="127"/>
      <c r="DT103" s="127"/>
    </row>
    <row r="104" spans="1:124" x14ac:dyDescent="0.3">
      <c r="A104" s="127"/>
      <c r="B104" s="127"/>
      <c r="C104" s="127"/>
      <c r="D104" s="127"/>
      <c r="E104" s="127"/>
      <c r="F104" s="127"/>
      <c r="G104" s="154"/>
      <c r="H104" s="154"/>
      <c r="I104" s="154"/>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row>
    <row r="105" spans="1:124" x14ac:dyDescent="0.3">
      <c r="A105" s="127"/>
      <c r="B105" s="127"/>
      <c r="C105" s="127"/>
      <c r="D105" s="127"/>
      <c r="E105" s="127"/>
      <c r="F105" s="127"/>
      <c r="G105" s="154"/>
      <c r="H105" s="154"/>
      <c r="I105" s="154"/>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row>
    <row r="106" spans="1:124" x14ac:dyDescent="0.3">
      <c r="A106" s="127"/>
      <c r="B106" s="127"/>
      <c r="C106" s="127"/>
      <c r="D106" s="127"/>
      <c r="E106" s="127"/>
      <c r="F106" s="127"/>
      <c r="G106" s="154"/>
      <c r="H106" s="154"/>
      <c r="I106" s="154"/>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127"/>
      <c r="DQ106" s="127"/>
      <c r="DR106" s="127"/>
      <c r="DS106" s="127"/>
      <c r="DT106" s="127"/>
    </row>
    <row r="107" spans="1:124" x14ac:dyDescent="0.3">
      <c r="A107" s="127"/>
      <c r="B107" s="127"/>
      <c r="C107" s="127"/>
      <c r="D107" s="127"/>
      <c r="E107" s="127"/>
      <c r="F107" s="127"/>
      <c r="G107" s="154"/>
      <c r="H107" s="154"/>
      <c r="I107" s="154"/>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27"/>
      <c r="DC107" s="127"/>
      <c r="DD107" s="127"/>
      <c r="DE107" s="127"/>
      <c r="DF107" s="127"/>
      <c r="DG107" s="127"/>
      <c r="DH107" s="127"/>
      <c r="DI107" s="127"/>
      <c r="DJ107" s="127"/>
      <c r="DK107" s="127"/>
      <c r="DL107" s="127"/>
      <c r="DM107" s="127"/>
      <c r="DN107" s="127"/>
      <c r="DO107" s="127"/>
      <c r="DP107" s="127"/>
      <c r="DQ107" s="127"/>
      <c r="DR107" s="127"/>
      <c r="DS107" s="127"/>
      <c r="DT107" s="127"/>
    </row>
    <row r="108" spans="1:124" x14ac:dyDescent="0.3">
      <c r="A108" s="127"/>
      <c r="B108" s="127"/>
      <c r="C108" s="127"/>
      <c r="D108" s="127"/>
      <c r="E108" s="127"/>
      <c r="F108" s="127"/>
      <c r="G108" s="154"/>
      <c r="H108" s="154"/>
      <c r="I108" s="154"/>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127"/>
      <c r="DQ108" s="127"/>
      <c r="DR108" s="127"/>
      <c r="DS108" s="127"/>
      <c r="DT108" s="127"/>
    </row>
    <row r="109" spans="1:124" x14ac:dyDescent="0.3">
      <c r="A109" s="127"/>
      <c r="B109" s="127"/>
      <c r="C109" s="127"/>
      <c r="D109" s="127"/>
      <c r="E109" s="127"/>
      <c r="F109" s="127"/>
      <c r="G109" s="154"/>
      <c r="H109" s="154"/>
      <c r="I109" s="154"/>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127"/>
      <c r="DQ109" s="127"/>
      <c r="DR109" s="127"/>
      <c r="DS109" s="127"/>
      <c r="DT109" s="127"/>
    </row>
    <row r="110" spans="1:124" x14ac:dyDescent="0.3">
      <c r="A110" s="127"/>
      <c r="B110" s="127"/>
      <c r="C110" s="127"/>
      <c r="D110" s="127"/>
      <c r="E110" s="127"/>
      <c r="F110" s="127"/>
      <c r="G110" s="154"/>
      <c r="H110" s="154"/>
      <c r="I110" s="154"/>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row>
    <row r="111" spans="1:124" x14ac:dyDescent="0.3">
      <c r="A111" s="127"/>
      <c r="B111" s="127"/>
      <c r="C111" s="127"/>
      <c r="D111" s="127"/>
      <c r="E111" s="127"/>
      <c r="F111" s="127"/>
      <c r="G111" s="154"/>
      <c r="H111" s="154"/>
      <c r="I111" s="154"/>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row>
    <row r="112" spans="1:124" x14ac:dyDescent="0.3">
      <c r="A112" s="127"/>
      <c r="B112" s="127"/>
      <c r="C112" s="127"/>
      <c r="D112" s="127"/>
      <c r="E112" s="127"/>
      <c r="F112" s="127"/>
      <c r="G112" s="154"/>
      <c r="H112" s="154"/>
      <c r="I112" s="154"/>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7"/>
      <c r="DB112" s="127"/>
      <c r="DC112" s="127"/>
      <c r="DD112" s="127"/>
      <c r="DE112" s="127"/>
      <c r="DF112" s="127"/>
      <c r="DG112" s="127"/>
      <c r="DH112" s="127"/>
      <c r="DI112" s="127"/>
      <c r="DJ112" s="127"/>
      <c r="DK112" s="127"/>
      <c r="DL112" s="127"/>
      <c r="DM112" s="127"/>
      <c r="DN112" s="127"/>
      <c r="DO112" s="127"/>
      <c r="DP112" s="127"/>
      <c r="DQ112" s="127"/>
      <c r="DR112" s="127"/>
      <c r="DS112" s="127"/>
      <c r="DT112" s="127"/>
    </row>
    <row r="113" spans="1:124" x14ac:dyDescent="0.3">
      <c r="A113" s="127"/>
      <c r="B113" s="127"/>
      <c r="C113" s="127"/>
      <c r="D113" s="127"/>
      <c r="E113" s="127"/>
      <c r="F113" s="127"/>
      <c r="G113" s="154"/>
      <c r="H113" s="154"/>
      <c r="I113" s="154"/>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7"/>
      <c r="CZ113" s="127"/>
      <c r="DA113" s="127"/>
      <c r="DB113" s="127"/>
      <c r="DC113" s="127"/>
      <c r="DD113" s="127"/>
      <c r="DE113" s="127"/>
      <c r="DF113" s="127"/>
      <c r="DG113" s="127"/>
      <c r="DH113" s="127"/>
      <c r="DI113" s="127"/>
      <c r="DJ113" s="127"/>
      <c r="DK113" s="127"/>
      <c r="DL113" s="127"/>
      <c r="DM113" s="127"/>
      <c r="DN113" s="127"/>
      <c r="DO113" s="127"/>
      <c r="DP113" s="127"/>
      <c r="DQ113" s="127"/>
      <c r="DR113" s="127"/>
      <c r="DS113" s="127"/>
      <c r="DT113" s="127"/>
    </row>
    <row r="114" spans="1:124" x14ac:dyDescent="0.3">
      <c r="A114" s="127"/>
      <c r="B114" s="127"/>
      <c r="C114" s="127"/>
      <c r="D114" s="127"/>
      <c r="E114" s="127"/>
      <c r="F114" s="127"/>
      <c r="G114" s="154"/>
      <c r="H114" s="154"/>
      <c r="I114" s="154"/>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27"/>
      <c r="DC114" s="127"/>
      <c r="DD114" s="127"/>
      <c r="DE114" s="127"/>
      <c r="DF114" s="127"/>
      <c r="DG114" s="127"/>
      <c r="DH114" s="127"/>
      <c r="DI114" s="127"/>
      <c r="DJ114" s="127"/>
      <c r="DK114" s="127"/>
      <c r="DL114" s="127"/>
      <c r="DM114" s="127"/>
      <c r="DN114" s="127"/>
      <c r="DO114" s="127"/>
      <c r="DP114" s="127"/>
      <c r="DQ114" s="127"/>
      <c r="DR114" s="127"/>
      <c r="DS114" s="127"/>
      <c r="DT114" s="127"/>
    </row>
    <row r="115" spans="1:124" x14ac:dyDescent="0.3">
      <c r="A115" s="127"/>
      <c r="B115" s="127"/>
      <c r="C115" s="127"/>
      <c r="D115" s="127"/>
      <c r="E115" s="127"/>
      <c r="F115" s="127"/>
      <c r="G115" s="154"/>
      <c r="H115" s="154"/>
      <c r="I115" s="154"/>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7"/>
      <c r="CZ115" s="127"/>
      <c r="DA115" s="127"/>
      <c r="DB115" s="127"/>
      <c r="DC115" s="127"/>
      <c r="DD115" s="127"/>
      <c r="DE115" s="127"/>
      <c r="DF115" s="127"/>
      <c r="DG115" s="127"/>
      <c r="DH115" s="127"/>
      <c r="DI115" s="127"/>
      <c r="DJ115" s="127"/>
      <c r="DK115" s="127"/>
      <c r="DL115" s="127"/>
      <c r="DM115" s="127"/>
      <c r="DN115" s="127"/>
      <c r="DO115" s="127"/>
      <c r="DP115" s="127"/>
      <c r="DQ115" s="127"/>
      <c r="DR115" s="127"/>
      <c r="DS115" s="127"/>
      <c r="DT115" s="127"/>
    </row>
    <row r="116" spans="1:124" x14ac:dyDescent="0.3">
      <c r="A116" s="127"/>
      <c r="B116" s="127"/>
      <c r="C116" s="127"/>
      <c r="D116" s="127"/>
      <c r="E116" s="127"/>
      <c r="F116" s="127"/>
      <c r="G116" s="154"/>
      <c r="H116" s="154"/>
      <c r="I116" s="154"/>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27"/>
      <c r="DC116" s="127"/>
      <c r="DD116" s="127"/>
      <c r="DE116" s="127"/>
      <c r="DF116" s="127"/>
      <c r="DG116" s="127"/>
      <c r="DH116" s="127"/>
      <c r="DI116" s="127"/>
      <c r="DJ116" s="127"/>
      <c r="DK116" s="127"/>
      <c r="DL116" s="127"/>
      <c r="DM116" s="127"/>
      <c r="DN116" s="127"/>
      <c r="DO116" s="127"/>
      <c r="DP116" s="127"/>
      <c r="DQ116" s="127"/>
      <c r="DR116" s="127"/>
      <c r="DS116" s="127"/>
      <c r="DT116" s="127"/>
    </row>
    <row r="117" spans="1:124" x14ac:dyDescent="0.3">
      <c r="A117" s="127"/>
      <c r="B117" s="127"/>
      <c r="C117" s="127"/>
      <c r="D117" s="127"/>
      <c r="E117" s="127"/>
      <c r="F117" s="127"/>
      <c r="G117" s="154"/>
      <c r="H117" s="154"/>
      <c r="I117" s="154"/>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27"/>
      <c r="DC117" s="127"/>
      <c r="DD117" s="127"/>
      <c r="DE117" s="127"/>
      <c r="DF117" s="127"/>
      <c r="DG117" s="127"/>
      <c r="DH117" s="127"/>
      <c r="DI117" s="127"/>
      <c r="DJ117" s="127"/>
      <c r="DK117" s="127"/>
      <c r="DL117" s="127"/>
      <c r="DM117" s="127"/>
      <c r="DN117" s="127"/>
      <c r="DO117" s="127"/>
      <c r="DP117" s="127"/>
      <c r="DQ117" s="127"/>
      <c r="DR117" s="127"/>
      <c r="DS117" s="127"/>
      <c r="DT117" s="127"/>
    </row>
    <row r="118" spans="1:124" x14ac:dyDescent="0.3">
      <c r="A118" s="127"/>
      <c r="B118" s="127"/>
      <c r="C118" s="127"/>
      <c r="D118" s="127"/>
      <c r="E118" s="127"/>
      <c r="F118" s="127"/>
      <c r="G118" s="154"/>
      <c r="H118" s="154"/>
      <c r="I118" s="154"/>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27"/>
      <c r="DC118" s="127"/>
      <c r="DD118" s="127"/>
      <c r="DE118" s="127"/>
      <c r="DF118" s="127"/>
      <c r="DG118" s="127"/>
      <c r="DH118" s="127"/>
      <c r="DI118" s="127"/>
      <c r="DJ118" s="127"/>
      <c r="DK118" s="127"/>
      <c r="DL118" s="127"/>
      <c r="DM118" s="127"/>
      <c r="DN118" s="127"/>
      <c r="DO118" s="127"/>
      <c r="DP118" s="127"/>
      <c r="DQ118" s="127"/>
      <c r="DR118" s="127"/>
      <c r="DS118" s="127"/>
      <c r="DT118" s="127"/>
    </row>
    <row r="119" spans="1:124" x14ac:dyDescent="0.3">
      <c r="A119" s="127"/>
      <c r="B119" s="127"/>
      <c r="C119" s="127"/>
      <c r="D119" s="127"/>
      <c r="E119" s="127"/>
      <c r="F119" s="127"/>
      <c r="G119" s="154"/>
      <c r="H119" s="154"/>
      <c r="I119" s="154"/>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c r="CT119" s="127"/>
      <c r="CU119" s="127"/>
      <c r="CV119" s="127"/>
      <c r="CW119" s="127"/>
      <c r="CX119" s="127"/>
      <c r="CY119" s="127"/>
      <c r="CZ119" s="127"/>
      <c r="DA119" s="127"/>
      <c r="DB119" s="127"/>
      <c r="DC119" s="127"/>
      <c r="DD119" s="127"/>
      <c r="DE119" s="127"/>
      <c r="DF119" s="127"/>
      <c r="DG119" s="127"/>
      <c r="DH119" s="127"/>
      <c r="DI119" s="127"/>
      <c r="DJ119" s="127"/>
      <c r="DK119" s="127"/>
      <c r="DL119" s="127"/>
      <c r="DM119" s="127"/>
      <c r="DN119" s="127"/>
      <c r="DO119" s="127"/>
      <c r="DP119" s="127"/>
      <c r="DQ119" s="127"/>
      <c r="DR119" s="127"/>
      <c r="DS119" s="127"/>
      <c r="DT119" s="127"/>
    </row>
    <row r="120" spans="1:124" x14ac:dyDescent="0.3">
      <c r="A120" s="127"/>
      <c r="B120" s="127"/>
      <c r="C120" s="127"/>
      <c r="D120" s="127"/>
      <c r="E120" s="127"/>
      <c r="F120" s="127"/>
      <c r="G120" s="154"/>
      <c r="H120" s="154"/>
      <c r="I120" s="154"/>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c r="DF120" s="127"/>
      <c r="DG120" s="127"/>
      <c r="DH120" s="127"/>
      <c r="DI120" s="127"/>
      <c r="DJ120" s="127"/>
      <c r="DK120" s="127"/>
      <c r="DL120" s="127"/>
      <c r="DM120" s="127"/>
      <c r="DN120" s="127"/>
      <c r="DO120" s="127"/>
      <c r="DP120" s="127"/>
      <c r="DQ120" s="127"/>
      <c r="DR120" s="127"/>
      <c r="DS120" s="127"/>
      <c r="DT120" s="127"/>
    </row>
    <row r="121" spans="1:124" x14ac:dyDescent="0.3">
      <c r="A121" s="127"/>
      <c r="B121" s="127"/>
      <c r="C121" s="127"/>
      <c r="D121" s="127"/>
      <c r="E121" s="127"/>
      <c r="F121" s="127"/>
      <c r="G121" s="154"/>
      <c r="H121" s="154"/>
      <c r="I121" s="154"/>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row>
    <row r="122" spans="1:124" x14ac:dyDescent="0.3">
      <c r="A122" s="127"/>
      <c r="B122" s="127"/>
      <c r="C122" s="127"/>
      <c r="D122" s="127"/>
      <c r="E122" s="127"/>
      <c r="F122" s="127"/>
      <c r="G122" s="154"/>
      <c r="H122" s="154"/>
      <c r="I122" s="154"/>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c r="DA122" s="127"/>
      <c r="DB122" s="127"/>
      <c r="DC122" s="127"/>
      <c r="DD122" s="127"/>
      <c r="DE122" s="127"/>
      <c r="DF122" s="127"/>
      <c r="DG122" s="127"/>
      <c r="DH122" s="127"/>
      <c r="DI122" s="127"/>
      <c r="DJ122" s="127"/>
      <c r="DK122" s="127"/>
      <c r="DL122" s="127"/>
      <c r="DM122" s="127"/>
      <c r="DN122" s="127"/>
      <c r="DO122" s="127"/>
      <c r="DP122" s="127"/>
      <c r="DQ122" s="127"/>
      <c r="DR122" s="127"/>
      <c r="DS122" s="127"/>
      <c r="DT122" s="127"/>
    </row>
    <row r="123" spans="1:124" x14ac:dyDescent="0.3">
      <c r="A123" s="127"/>
      <c r="B123" s="127"/>
      <c r="C123" s="127"/>
      <c r="D123" s="127"/>
      <c r="E123" s="127"/>
      <c r="F123" s="127"/>
      <c r="G123" s="154"/>
      <c r="H123" s="154"/>
      <c r="I123" s="154"/>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c r="DA123" s="127"/>
      <c r="DB123" s="127"/>
      <c r="DC123" s="127"/>
      <c r="DD123" s="127"/>
      <c r="DE123" s="127"/>
      <c r="DF123" s="127"/>
      <c r="DG123" s="127"/>
      <c r="DH123" s="127"/>
      <c r="DI123" s="127"/>
      <c r="DJ123" s="127"/>
      <c r="DK123" s="127"/>
      <c r="DL123" s="127"/>
      <c r="DM123" s="127"/>
      <c r="DN123" s="127"/>
      <c r="DO123" s="127"/>
      <c r="DP123" s="127"/>
      <c r="DQ123" s="127"/>
      <c r="DR123" s="127"/>
      <c r="DS123" s="127"/>
      <c r="DT123" s="127"/>
    </row>
    <row r="124" spans="1:124" x14ac:dyDescent="0.3">
      <c r="A124" s="127"/>
      <c r="B124" s="127"/>
      <c r="C124" s="127"/>
      <c r="D124" s="127"/>
      <c r="E124" s="127"/>
      <c r="F124" s="127"/>
      <c r="G124" s="154"/>
      <c r="H124" s="154"/>
      <c r="I124" s="154"/>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27"/>
      <c r="CX124" s="127"/>
      <c r="CY124" s="127"/>
      <c r="CZ124" s="127"/>
      <c r="DA124" s="127"/>
      <c r="DB124" s="127"/>
      <c r="DC124" s="127"/>
      <c r="DD124" s="127"/>
      <c r="DE124" s="127"/>
      <c r="DF124" s="127"/>
      <c r="DG124" s="127"/>
      <c r="DH124" s="127"/>
      <c r="DI124" s="127"/>
      <c r="DJ124" s="127"/>
      <c r="DK124" s="127"/>
      <c r="DL124" s="127"/>
      <c r="DM124" s="127"/>
      <c r="DN124" s="127"/>
      <c r="DO124" s="127"/>
      <c r="DP124" s="127"/>
      <c r="DQ124" s="127"/>
      <c r="DR124" s="127"/>
      <c r="DS124" s="127"/>
      <c r="DT124" s="127"/>
    </row>
    <row r="125" spans="1:124" x14ac:dyDescent="0.3">
      <c r="A125" s="127"/>
      <c r="B125" s="127"/>
      <c r="C125" s="127"/>
      <c r="D125" s="127"/>
      <c r="E125" s="127"/>
      <c r="F125" s="127"/>
      <c r="G125" s="154"/>
      <c r="H125" s="154"/>
      <c r="I125" s="154"/>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27"/>
      <c r="CY125" s="127"/>
      <c r="CZ125" s="127"/>
      <c r="DA125" s="127"/>
      <c r="DB125" s="127"/>
      <c r="DC125" s="127"/>
      <c r="DD125" s="127"/>
      <c r="DE125" s="127"/>
      <c r="DF125" s="127"/>
      <c r="DG125" s="127"/>
      <c r="DH125" s="127"/>
      <c r="DI125" s="127"/>
      <c r="DJ125" s="127"/>
      <c r="DK125" s="127"/>
      <c r="DL125" s="127"/>
      <c r="DM125" s="127"/>
      <c r="DN125" s="127"/>
      <c r="DO125" s="127"/>
      <c r="DP125" s="127"/>
      <c r="DQ125" s="127"/>
      <c r="DR125" s="127"/>
      <c r="DS125" s="127"/>
      <c r="DT125" s="127"/>
    </row>
    <row r="126" spans="1:124" x14ac:dyDescent="0.3">
      <c r="A126" s="127"/>
      <c r="B126" s="127"/>
      <c r="C126" s="127"/>
      <c r="D126" s="127"/>
      <c r="E126" s="127"/>
      <c r="F126" s="127"/>
      <c r="G126" s="154"/>
      <c r="H126" s="154"/>
      <c r="I126" s="154"/>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c r="CT126" s="127"/>
      <c r="CU126" s="127"/>
      <c r="CV126" s="127"/>
      <c r="CW126" s="127"/>
      <c r="CX126" s="127"/>
      <c r="CY126" s="127"/>
      <c r="CZ126" s="127"/>
      <c r="DA126" s="127"/>
      <c r="DB126" s="127"/>
      <c r="DC126" s="127"/>
      <c r="DD126" s="127"/>
      <c r="DE126" s="127"/>
      <c r="DF126" s="127"/>
      <c r="DG126" s="127"/>
      <c r="DH126" s="127"/>
      <c r="DI126" s="127"/>
      <c r="DJ126" s="127"/>
      <c r="DK126" s="127"/>
      <c r="DL126" s="127"/>
      <c r="DM126" s="127"/>
      <c r="DN126" s="127"/>
      <c r="DO126" s="127"/>
      <c r="DP126" s="127"/>
      <c r="DQ126" s="127"/>
      <c r="DR126" s="127"/>
      <c r="DS126" s="127"/>
      <c r="DT126" s="127"/>
    </row>
    <row r="127" spans="1:124" x14ac:dyDescent="0.3">
      <c r="A127" s="127"/>
      <c r="B127" s="127"/>
      <c r="C127" s="127"/>
      <c r="D127" s="127"/>
      <c r="E127" s="127"/>
      <c r="F127" s="127"/>
      <c r="G127" s="154"/>
      <c r="H127" s="154"/>
      <c r="I127" s="154"/>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27"/>
      <c r="DC127" s="127"/>
      <c r="DD127" s="127"/>
      <c r="DE127" s="127"/>
      <c r="DF127" s="127"/>
      <c r="DG127" s="127"/>
      <c r="DH127" s="127"/>
      <c r="DI127" s="127"/>
      <c r="DJ127" s="127"/>
      <c r="DK127" s="127"/>
      <c r="DL127" s="127"/>
      <c r="DM127" s="127"/>
      <c r="DN127" s="127"/>
      <c r="DO127" s="127"/>
      <c r="DP127" s="127"/>
      <c r="DQ127" s="127"/>
      <c r="DR127" s="127"/>
      <c r="DS127" s="127"/>
      <c r="DT127" s="127"/>
    </row>
    <row r="128" spans="1:124" x14ac:dyDescent="0.3">
      <c r="A128" s="127"/>
      <c r="B128" s="127"/>
      <c r="C128" s="127"/>
      <c r="D128" s="127"/>
      <c r="E128" s="127"/>
      <c r="F128" s="127"/>
      <c r="G128" s="154"/>
      <c r="H128" s="154"/>
      <c r="I128" s="154"/>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27"/>
      <c r="DC128" s="127"/>
      <c r="DD128" s="127"/>
      <c r="DE128" s="127"/>
      <c r="DF128" s="127"/>
      <c r="DG128" s="127"/>
      <c r="DH128" s="127"/>
      <c r="DI128" s="127"/>
      <c r="DJ128" s="127"/>
      <c r="DK128" s="127"/>
      <c r="DL128" s="127"/>
      <c r="DM128" s="127"/>
      <c r="DN128" s="127"/>
      <c r="DO128" s="127"/>
      <c r="DP128" s="127"/>
      <c r="DQ128" s="127"/>
      <c r="DR128" s="127"/>
      <c r="DS128" s="127"/>
      <c r="DT128" s="127"/>
    </row>
    <row r="129" spans="1:124" x14ac:dyDescent="0.3">
      <c r="A129" s="127"/>
      <c r="B129" s="127"/>
      <c r="C129" s="127"/>
      <c r="D129" s="127"/>
      <c r="E129" s="127"/>
      <c r="F129" s="127"/>
      <c r="G129" s="154"/>
      <c r="H129" s="154"/>
      <c r="I129" s="154"/>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27"/>
      <c r="DC129" s="127"/>
      <c r="DD129" s="127"/>
      <c r="DE129" s="127"/>
      <c r="DF129" s="127"/>
      <c r="DG129" s="127"/>
      <c r="DH129" s="127"/>
      <c r="DI129" s="127"/>
      <c r="DJ129" s="127"/>
      <c r="DK129" s="127"/>
      <c r="DL129" s="127"/>
      <c r="DM129" s="127"/>
      <c r="DN129" s="127"/>
      <c r="DO129" s="127"/>
      <c r="DP129" s="127"/>
      <c r="DQ129" s="127"/>
      <c r="DR129" s="127"/>
      <c r="DS129" s="127"/>
      <c r="DT129" s="127"/>
    </row>
    <row r="130" spans="1:124" x14ac:dyDescent="0.3">
      <c r="A130" s="127"/>
      <c r="B130" s="127"/>
      <c r="C130" s="127"/>
      <c r="D130" s="127"/>
      <c r="E130" s="127"/>
      <c r="F130" s="127"/>
      <c r="G130" s="154"/>
      <c r="H130" s="154"/>
      <c r="I130" s="154"/>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127"/>
      <c r="DQ130" s="127"/>
      <c r="DR130" s="127"/>
      <c r="DS130" s="127"/>
      <c r="DT130" s="127"/>
    </row>
    <row r="131" spans="1:124" x14ac:dyDescent="0.3">
      <c r="A131" s="127"/>
      <c r="B131" s="127"/>
      <c r="C131" s="127"/>
      <c r="D131" s="127"/>
      <c r="E131" s="127"/>
      <c r="F131" s="127"/>
      <c r="G131" s="154"/>
      <c r="H131" s="154"/>
      <c r="I131" s="154"/>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127"/>
      <c r="DQ131" s="127"/>
      <c r="DR131" s="127"/>
      <c r="DS131" s="127"/>
      <c r="DT131" s="127"/>
    </row>
    <row r="132" spans="1:124" x14ac:dyDescent="0.3">
      <c r="A132" s="127"/>
      <c r="B132" s="127"/>
      <c r="C132" s="127"/>
      <c r="D132" s="127"/>
      <c r="E132" s="127"/>
      <c r="F132" s="127"/>
      <c r="G132" s="154"/>
      <c r="H132" s="154"/>
      <c r="I132" s="154"/>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127"/>
      <c r="DQ132" s="127"/>
      <c r="DR132" s="127"/>
      <c r="DS132" s="127"/>
      <c r="DT132" s="127"/>
    </row>
    <row r="133" spans="1:124" x14ac:dyDescent="0.3">
      <c r="A133" s="127"/>
      <c r="B133" s="127"/>
      <c r="C133" s="127"/>
      <c r="D133" s="127"/>
      <c r="E133" s="127"/>
      <c r="F133" s="127"/>
      <c r="G133" s="154"/>
      <c r="H133" s="154"/>
      <c r="I133" s="154"/>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row>
    <row r="134" spans="1:124" x14ac:dyDescent="0.3">
      <c r="A134" s="127"/>
      <c r="B134" s="127"/>
      <c r="C134" s="127"/>
      <c r="D134" s="127"/>
      <c r="E134" s="127"/>
      <c r="F134" s="127"/>
      <c r="G134" s="154"/>
      <c r="H134" s="154"/>
      <c r="I134" s="154"/>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127"/>
      <c r="DQ134" s="127"/>
      <c r="DR134" s="127"/>
      <c r="DS134" s="127"/>
      <c r="DT134" s="127"/>
    </row>
    <row r="135" spans="1:124" x14ac:dyDescent="0.3">
      <c r="A135" s="127"/>
      <c r="B135" s="127"/>
      <c r="C135" s="127"/>
      <c r="D135" s="127"/>
      <c r="E135" s="127"/>
      <c r="F135" s="127"/>
      <c r="G135" s="154"/>
      <c r="H135" s="154"/>
      <c r="I135" s="154"/>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row>
    <row r="136" spans="1:124" x14ac:dyDescent="0.3">
      <c r="A136" s="127"/>
      <c r="B136" s="127"/>
      <c r="C136" s="127"/>
      <c r="D136" s="127"/>
      <c r="E136" s="127"/>
      <c r="F136" s="127"/>
      <c r="G136" s="154"/>
      <c r="H136" s="154"/>
      <c r="I136" s="154"/>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127"/>
      <c r="DQ136" s="127"/>
      <c r="DR136" s="127"/>
      <c r="DS136" s="127"/>
      <c r="DT136" s="127"/>
    </row>
    <row r="137" spans="1:124" x14ac:dyDescent="0.3">
      <c r="A137" s="127"/>
      <c r="B137" s="127"/>
      <c r="C137" s="127"/>
      <c r="D137" s="127"/>
      <c r="E137" s="127"/>
      <c r="F137" s="127"/>
      <c r="G137" s="154"/>
      <c r="H137" s="154"/>
      <c r="I137" s="154"/>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row>
    <row r="138" spans="1:124" x14ac:dyDescent="0.3">
      <c r="A138" s="127"/>
      <c r="B138" s="127"/>
      <c r="C138" s="127"/>
      <c r="D138" s="127"/>
      <c r="E138" s="127"/>
      <c r="F138" s="127"/>
      <c r="G138" s="154"/>
      <c r="H138" s="154"/>
      <c r="I138" s="154"/>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127"/>
      <c r="DQ138" s="127"/>
      <c r="DR138" s="127"/>
      <c r="DS138" s="127"/>
      <c r="DT138" s="127"/>
    </row>
    <row r="139" spans="1:124" x14ac:dyDescent="0.3">
      <c r="A139" s="127"/>
      <c r="B139" s="127"/>
      <c r="C139" s="127"/>
      <c r="D139" s="127"/>
      <c r="E139" s="127"/>
      <c r="F139" s="127"/>
      <c r="G139" s="154"/>
      <c r="H139" s="154"/>
      <c r="I139" s="154"/>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127"/>
      <c r="DQ139" s="127"/>
      <c r="DR139" s="127"/>
      <c r="DS139" s="127"/>
      <c r="DT139" s="127"/>
    </row>
    <row r="140" spans="1:124" x14ac:dyDescent="0.3">
      <c r="A140" s="127"/>
      <c r="B140" s="127"/>
      <c r="C140" s="127"/>
      <c r="D140" s="127"/>
      <c r="E140" s="127"/>
      <c r="F140" s="127"/>
      <c r="G140" s="154"/>
      <c r="H140" s="154"/>
      <c r="I140" s="154"/>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27"/>
      <c r="DC140" s="127"/>
      <c r="DD140" s="127"/>
      <c r="DE140" s="127"/>
      <c r="DF140" s="127"/>
      <c r="DG140" s="127"/>
      <c r="DH140" s="127"/>
      <c r="DI140" s="127"/>
      <c r="DJ140" s="127"/>
      <c r="DK140" s="127"/>
      <c r="DL140" s="127"/>
      <c r="DM140" s="127"/>
      <c r="DN140" s="127"/>
      <c r="DO140" s="127"/>
      <c r="DP140" s="127"/>
      <c r="DQ140" s="127"/>
      <c r="DR140" s="127"/>
      <c r="DS140" s="127"/>
      <c r="DT140" s="127"/>
    </row>
    <row r="141" spans="1:124" x14ac:dyDescent="0.3">
      <c r="A141" s="127"/>
      <c r="B141" s="127"/>
      <c r="C141" s="127"/>
      <c r="D141" s="127"/>
      <c r="E141" s="127"/>
      <c r="F141" s="127"/>
      <c r="G141" s="154"/>
      <c r="H141" s="154"/>
      <c r="I141" s="154"/>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27"/>
      <c r="CY141" s="127"/>
      <c r="CZ141" s="127"/>
      <c r="DA141" s="127"/>
      <c r="DB141" s="127"/>
      <c r="DC141" s="127"/>
      <c r="DD141" s="127"/>
      <c r="DE141" s="127"/>
      <c r="DF141" s="127"/>
      <c r="DG141" s="127"/>
      <c r="DH141" s="127"/>
      <c r="DI141" s="127"/>
      <c r="DJ141" s="127"/>
      <c r="DK141" s="127"/>
      <c r="DL141" s="127"/>
      <c r="DM141" s="127"/>
      <c r="DN141" s="127"/>
      <c r="DO141" s="127"/>
      <c r="DP141" s="127"/>
      <c r="DQ141" s="127"/>
      <c r="DR141" s="127"/>
      <c r="DS141" s="127"/>
      <c r="DT141" s="127"/>
    </row>
    <row r="142" spans="1:124" x14ac:dyDescent="0.3">
      <c r="A142" s="127"/>
      <c r="B142" s="127"/>
      <c r="C142" s="127"/>
      <c r="D142" s="127"/>
      <c r="E142" s="127"/>
      <c r="F142" s="127"/>
      <c r="G142" s="154"/>
      <c r="H142" s="154"/>
      <c r="I142" s="154"/>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7"/>
      <c r="CZ142" s="127"/>
      <c r="DA142" s="127"/>
      <c r="DB142" s="127"/>
      <c r="DC142" s="127"/>
      <c r="DD142" s="127"/>
      <c r="DE142" s="127"/>
      <c r="DF142" s="127"/>
      <c r="DG142" s="127"/>
      <c r="DH142" s="127"/>
      <c r="DI142" s="127"/>
      <c r="DJ142" s="127"/>
      <c r="DK142" s="127"/>
      <c r="DL142" s="127"/>
      <c r="DM142" s="127"/>
      <c r="DN142" s="127"/>
      <c r="DO142" s="127"/>
      <c r="DP142" s="127"/>
      <c r="DQ142" s="127"/>
      <c r="DR142" s="127"/>
      <c r="DS142" s="127"/>
      <c r="DT142" s="127"/>
    </row>
    <row r="143" spans="1:124" x14ac:dyDescent="0.3">
      <c r="A143" s="127"/>
      <c r="B143" s="127"/>
      <c r="C143" s="127"/>
      <c r="D143" s="127"/>
      <c r="E143" s="127"/>
      <c r="F143" s="127"/>
      <c r="G143" s="154"/>
      <c r="H143" s="154"/>
      <c r="I143" s="154"/>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27"/>
      <c r="DC143" s="127"/>
      <c r="DD143" s="127"/>
      <c r="DE143" s="127"/>
      <c r="DF143" s="127"/>
      <c r="DG143" s="127"/>
      <c r="DH143" s="127"/>
      <c r="DI143" s="127"/>
      <c r="DJ143" s="127"/>
      <c r="DK143" s="127"/>
      <c r="DL143" s="127"/>
      <c r="DM143" s="127"/>
      <c r="DN143" s="127"/>
      <c r="DO143" s="127"/>
      <c r="DP143" s="127"/>
      <c r="DQ143" s="127"/>
      <c r="DR143" s="127"/>
      <c r="DS143" s="127"/>
      <c r="DT143" s="127"/>
    </row>
    <row r="144" spans="1:124" x14ac:dyDescent="0.3">
      <c r="A144" s="127"/>
      <c r="B144" s="127"/>
      <c r="C144" s="127"/>
      <c r="D144" s="127"/>
      <c r="E144" s="127"/>
      <c r="F144" s="127"/>
      <c r="G144" s="154"/>
      <c r="H144" s="154"/>
      <c r="I144" s="154"/>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c r="CT144" s="127"/>
      <c r="CU144" s="127"/>
      <c r="CV144" s="127"/>
      <c r="CW144" s="127"/>
      <c r="CX144" s="127"/>
      <c r="CY144" s="127"/>
      <c r="CZ144" s="127"/>
      <c r="DA144" s="127"/>
      <c r="DB144" s="127"/>
      <c r="DC144" s="127"/>
      <c r="DD144" s="127"/>
      <c r="DE144" s="127"/>
      <c r="DF144" s="127"/>
      <c r="DG144" s="127"/>
      <c r="DH144" s="127"/>
      <c r="DI144" s="127"/>
      <c r="DJ144" s="127"/>
      <c r="DK144" s="127"/>
      <c r="DL144" s="127"/>
      <c r="DM144" s="127"/>
      <c r="DN144" s="127"/>
      <c r="DO144" s="127"/>
      <c r="DP144" s="127"/>
      <c r="DQ144" s="127"/>
      <c r="DR144" s="127"/>
      <c r="DS144" s="127"/>
      <c r="DT144" s="127"/>
    </row>
    <row r="145" spans="1:124" x14ac:dyDescent="0.3">
      <c r="A145" s="127"/>
      <c r="B145" s="127"/>
      <c r="C145" s="127"/>
      <c r="D145" s="127"/>
      <c r="E145" s="127"/>
      <c r="F145" s="127"/>
      <c r="G145" s="154"/>
      <c r="H145" s="154"/>
      <c r="I145" s="154"/>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c r="CT145" s="127"/>
      <c r="CU145" s="127"/>
      <c r="CV145" s="127"/>
      <c r="CW145" s="127"/>
      <c r="CX145" s="127"/>
      <c r="CY145" s="127"/>
      <c r="CZ145" s="127"/>
      <c r="DA145" s="127"/>
      <c r="DB145" s="127"/>
      <c r="DC145" s="127"/>
      <c r="DD145" s="127"/>
      <c r="DE145" s="127"/>
      <c r="DF145" s="127"/>
      <c r="DG145" s="127"/>
      <c r="DH145" s="127"/>
      <c r="DI145" s="127"/>
      <c r="DJ145" s="127"/>
      <c r="DK145" s="127"/>
      <c r="DL145" s="127"/>
      <c r="DM145" s="127"/>
      <c r="DN145" s="127"/>
      <c r="DO145" s="127"/>
      <c r="DP145" s="127"/>
      <c r="DQ145" s="127"/>
      <c r="DR145" s="127"/>
      <c r="DS145" s="127"/>
      <c r="DT145" s="127"/>
    </row>
    <row r="146" spans="1:124" x14ac:dyDescent="0.3">
      <c r="A146" s="127"/>
      <c r="B146" s="127"/>
      <c r="C146" s="127"/>
      <c r="D146" s="127"/>
      <c r="E146" s="127"/>
      <c r="F146" s="127"/>
      <c r="G146" s="154"/>
      <c r="H146" s="154"/>
      <c r="I146" s="154"/>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c r="CT146" s="127"/>
      <c r="CU146" s="127"/>
      <c r="CV146" s="127"/>
      <c r="CW146" s="127"/>
      <c r="CX146" s="127"/>
      <c r="CY146" s="127"/>
      <c r="CZ146" s="127"/>
      <c r="DA146" s="127"/>
      <c r="DB146" s="127"/>
      <c r="DC146" s="127"/>
      <c r="DD146" s="127"/>
      <c r="DE146" s="127"/>
      <c r="DF146" s="127"/>
      <c r="DG146" s="127"/>
      <c r="DH146" s="127"/>
      <c r="DI146" s="127"/>
      <c r="DJ146" s="127"/>
      <c r="DK146" s="127"/>
      <c r="DL146" s="127"/>
      <c r="DM146" s="127"/>
      <c r="DN146" s="127"/>
      <c r="DO146" s="127"/>
      <c r="DP146" s="127"/>
      <c r="DQ146" s="127"/>
      <c r="DR146" s="127"/>
      <c r="DS146" s="127"/>
      <c r="DT146" s="127"/>
    </row>
    <row r="147" spans="1:124" x14ac:dyDescent="0.3">
      <c r="A147" s="127"/>
      <c r="B147" s="127"/>
      <c r="C147" s="127"/>
      <c r="D147" s="127"/>
      <c r="E147" s="127"/>
      <c r="F147" s="127"/>
      <c r="G147" s="154"/>
      <c r="H147" s="154"/>
      <c r="I147" s="154"/>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c r="CT147" s="127"/>
      <c r="CU147" s="127"/>
      <c r="CV147" s="127"/>
      <c r="CW147" s="127"/>
      <c r="CX147" s="127"/>
      <c r="CY147" s="127"/>
      <c r="CZ147" s="127"/>
      <c r="DA147" s="127"/>
      <c r="DB147" s="127"/>
      <c r="DC147" s="127"/>
      <c r="DD147" s="127"/>
      <c r="DE147" s="127"/>
      <c r="DF147" s="127"/>
      <c r="DG147" s="127"/>
      <c r="DH147" s="127"/>
      <c r="DI147" s="127"/>
      <c r="DJ147" s="127"/>
      <c r="DK147" s="127"/>
      <c r="DL147" s="127"/>
      <c r="DM147" s="127"/>
      <c r="DN147" s="127"/>
      <c r="DO147" s="127"/>
      <c r="DP147" s="127"/>
      <c r="DQ147" s="127"/>
      <c r="DR147" s="127"/>
      <c r="DS147" s="127"/>
      <c r="DT147" s="127"/>
    </row>
    <row r="148" spans="1:124" x14ac:dyDescent="0.3">
      <c r="A148" s="127"/>
      <c r="B148" s="127"/>
      <c r="C148" s="127"/>
      <c r="D148" s="127"/>
      <c r="E148" s="127"/>
      <c r="F148" s="127"/>
      <c r="G148" s="154"/>
      <c r="H148" s="154"/>
      <c r="I148" s="154"/>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7"/>
      <c r="CZ148" s="127"/>
      <c r="DA148" s="127"/>
      <c r="DB148" s="127"/>
      <c r="DC148" s="127"/>
      <c r="DD148" s="127"/>
      <c r="DE148" s="127"/>
      <c r="DF148" s="127"/>
      <c r="DG148" s="127"/>
      <c r="DH148" s="127"/>
      <c r="DI148" s="127"/>
      <c r="DJ148" s="127"/>
      <c r="DK148" s="127"/>
      <c r="DL148" s="127"/>
      <c r="DM148" s="127"/>
      <c r="DN148" s="127"/>
      <c r="DO148" s="127"/>
      <c r="DP148" s="127"/>
      <c r="DQ148" s="127"/>
      <c r="DR148" s="127"/>
      <c r="DS148" s="127"/>
      <c r="DT148" s="127"/>
    </row>
    <row r="149" spans="1:124" x14ac:dyDescent="0.3">
      <c r="A149" s="127"/>
      <c r="B149" s="127"/>
      <c r="C149" s="127"/>
      <c r="D149" s="127"/>
      <c r="E149" s="127"/>
      <c r="F149" s="127"/>
      <c r="G149" s="154"/>
      <c r="H149" s="154"/>
      <c r="I149" s="154"/>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27"/>
      <c r="DC149" s="127"/>
      <c r="DD149" s="127"/>
      <c r="DE149" s="127"/>
      <c r="DF149" s="127"/>
      <c r="DG149" s="127"/>
      <c r="DH149" s="127"/>
      <c r="DI149" s="127"/>
      <c r="DJ149" s="127"/>
      <c r="DK149" s="127"/>
      <c r="DL149" s="127"/>
      <c r="DM149" s="127"/>
      <c r="DN149" s="127"/>
      <c r="DO149" s="127"/>
      <c r="DP149" s="127"/>
      <c r="DQ149" s="127"/>
      <c r="DR149" s="127"/>
      <c r="DS149" s="127"/>
      <c r="DT149" s="127"/>
    </row>
    <row r="150" spans="1:124" x14ac:dyDescent="0.3">
      <c r="A150" s="127"/>
      <c r="B150" s="127"/>
      <c r="C150" s="127"/>
      <c r="D150" s="127"/>
      <c r="E150" s="127"/>
      <c r="F150" s="127"/>
      <c r="G150" s="154"/>
      <c r="H150" s="154"/>
      <c r="I150" s="154"/>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27"/>
      <c r="DC150" s="127"/>
      <c r="DD150" s="127"/>
      <c r="DE150" s="127"/>
      <c r="DF150" s="127"/>
      <c r="DG150" s="127"/>
      <c r="DH150" s="127"/>
      <c r="DI150" s="127"/>
      <c r="DJ150" s="127"/>
      <c r="DK150" s="127"/>
      <c r="DL150" s="127"/>
      <c r="DM150" s="127"/>
      <c r="DN150" s="127"/>
      <c r="DO150" s="127"/>
      <c r="DP150" s="127"/>
      <c r="DQ150" s="127"/>
      <c r="DR150" s="127"/>
      <c r="DS150" s="127"/>
      <c r="DT150" s="127"/>
    </row>
    <row r="151" spans="1:124" x14ac:dyDescent="0.3">
      <c r="A151" s="127"/>
      <c r="B151" s="127"/>
      <c r="C151" s="127"/>
      <c r="D151" s="127"/>
      <c r="E151" s="127"/>
      <c r="F151" s="127"/>
      <c r="G151" s="154"/>
      <c r="H151" s="154"/>
      <c r="I151" s="154"/>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27"/>
      <c r="DH151" s="127"/>
      <c r="DI151" s="127"/>
      <c r="DJ151" s="127"/>
      <c r="DK151" s="127"/>
      <c r="DL151" s="127"/>
      <c r="DM151" s="127"/>
      <c r="DN151" s="127"/>
      <c r="DO151" s="127"/>
      <c r="DP151" s="127"/>
      <c r="DQ151" s="127"/>
      <c r="DR151" s="127"/>
      <c r="DS151" s="127"/>
      <c r="DT151" s="127"/>
    </row>
    <row r="152" spans="1:124" x14ac:dyDescent="0.3">
      <c r="A152" s="127"/>
      <c r="B152" s="127"/>
      <c r="C152" s="127"/>
      <c r="D152" s="127"/>
      <c r="E152" s="127"/>
      <c r="F152" s="127"/>
      <c r="G152" s="154"/>
      <c r="H152" s="154"/>
      <c r="I152" s="154"/>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c r="CT152" s="127"/>
      <c r="CU152" s="127"/>
      <c r="CV152" s="127"/>
      <c r="CW152" s="127"/>
      <c r="CX152" s="127"/>
      <c r="CY152" s="127"/>
      <c r="CZ152" s="127"/>
      <c r="DA152" s="127"/>
      <c r="DB152" s="127"/>
      <c r="DC152" s="127"/>
      <c r="DD152" s="127"/>
      <c r="DE152" s="127"/>
      <c r="DF152" s="127"/>
      <c r="DG152" s="127"/>
      <c r="DH152" s="127"/>
      <c r="DI152" s="127"/>
      <c r="DJ152" s="127"/>
      <c r="DK152" s="127"/>
      <c r="DL152" s="127"/>
      <c r="DM152" s="127"/>
      <c r="DN152" s="127"/>
      <c r="DO152" s="127"/>
      <c r="DP152" s="127"/>
      <c r="DQ152" s="127"/>
      <c r="DR152" s="127"/>
      <c r="DS152" s="127"/>
      <c r="DT152" s="127"/>
    </row>
    <row r="153" spans="1:124" x14ac:dyDescent="0.3">
      <c r="A153" s="127"/>
      <c r="B153" s="127"/>
      <c r="C153" s="127"/>
      <c r="D153" s="127"/>
      <c r="E153" s="127"/>
      <c r="F153" s="127"/>
      <c r="G153" s="154"/>
      <c r="H153" s="154"/>
      <c r="I153" s="154"/>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27"/>
      <c r="DC153" s="127"/>
      <c r="DD153" s="127"/>
      <c r="DE153" s="127"/>
      <c r="DF153" s="127"/>
      <c r="DG153" s="127"/>
      <c r="DH153" s="127"/>
      <c r="DI153" s="127"/>
      <c r="DJ153" s="127"/>
      <c r="DK153" s="127"/>
      <c r="DL153" s="127"/>
      <c r="DM153" s="127"/>
      <c r="DN153" s="127"/>
      <c r="DO153" s="127"/>
      <c r="DP153" s="127"/>
      <c r="DQ153" s="127"/>
      <c r="DR153" s="127"/>
      <c r="DS153" s="127"/>
      <c r="DT153" s="127"/>
    </row>
    <row r="154" spans="1:124" x14ac:dyDescent="0.3">
      <c r="A154" s="127"/>
      <c r="B154" s="127"/>
      <c r="C154" s="127"/>
      <c r="D154" s="127"/>
      <c r="E154" s="127"/>
      <c r="F154" s="127"/>
      <c r="G154" s="154"/>
      <c r="H154" s="154"/>
      <c r="I154" s="154"/>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27"/>
      <c r="DC154" s="127"/>
      <c r="DD154" s="127"/>
      <c r="DE154" s="127"/>
      <c r="DF154" s="127"/>
      <c r="DG154" s="127"/>
      <c r="DH154" s="127"/>
      <c r="DI154" s="127"/>
      <c r="DJ154" s="127"/>
      <c r="DK154" s="127"/>
      <c r="DL154" s="127"/>
      <c r="DM154" s="127"/>
      <c r="DN154" s="127"/>
      <c r="DO154" s="127"/>
      <c r="DP154" s="127"/>
      <c r="DQ154" s="127"/>
      <c r="DR154" s="127"/>
      <c r="DS154" s="127"/>
      <c r="DT154" s="127"/>
    </row>
    <row r="155" spans="1:124" x14ac:dyDescent="0.3">
      <c r="A155" s="127"/>
      <c r="B155" s="127"/>
      <c r="C155" s="127"/>
      <c r="D155" s="127"/>
      <c r="E155" s="127"/>
      <c r="F155" s="127"/>
      <c r="G155" s="154"/>
      <c r="H155" s="154"/>
      <c r="I155" s="154"/>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c r="DK155" s="127"/>
      <c r="DL155" s="127"/>
      <c r="DM155" s="127"/>
      <c r="DN155" s="127"/>
      <c r="DO155" s="127"/>
      <c r="DP155" s="127"/>
      <c r="DQ155" s="127"/>
      <c r="DR155" s="127"/>
      <c r="DS155" s="127"/>
      <c r="DT155" s="127"/>
    </row>
    <row r="156" spans="1:124" x14ac:dyDescent="0.3">
      <c r="A156" s="127"/>
      <c r="B156" s="127"/>
      <c r="C156" s="127"/>
      <c r="D156" s="127"/>
      <c r="E156" s="127"/>
      <c r="F156" s="127"/>
      <c r="G156" s="154"/>
      <c r="H156" s="154"/>
      <c r="I156" s="154"/>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27"/>
      <c r="DH156" s="127"/>
      <c r="DI156" s="127"/>
      <c r="DJ156" s="127"/>
      <c r="DK156" s="127"/>
      <c r="DL156" s="127"/>
      <c r="DM156" s="127"/>
      <c r="DN156" s="127"/>
      <c r="DO156" s="127"/>
      <c r="DP156" s="127"/>
      <c r="DQ156" s="127"/>
      <c r="DR156" s="127"/>
      <c r="DS156" s="127"/>
      <c r="DT156" s="127"/>
    </row>
    <row r="157" spans="1:124" x14ac:dyDescent="0.3">
      <c r="A157" s="127"/>
      <c r="B157" s="127"/>
      <c r="C157" s="127"/>
      <c r="D157" s="127"/>
      <c r="E157" s="127"/>
      <c r="F157" s="127"/>
      <c r="G157" s="154"/>
      <c r="H157" s="154"/>
      <c r="I157" s="154"/>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27"/>
      <c r="DC157" s="127"/>
      <c r="DD157" s="127"/>
      <c r="DE157" s="127"/>
      <c r="DF157" s="127"/>
      <c r="DG157" s="127"/>
      <c r="DH157" s="127"/>
      <c r="DI157" s="127"/>
      <c r="DJ157" s="127"/>
      <c r="DK157" s="127"/>
      <c r="DL157" s="127"/>
      <c r="DM157" s="127"/>
      <c r="DN157" s="127"/>
      <c r="DO157" s="127"/>
      <c r="DP157" s="127"/>
      <c r="DQ157" s="127"/>
      <c r="DR157" s="127"/>
      <c r="DS157" s="127"/>
      <c r="DT157" s="127"/>
    </row>
    <row r="158" spans="1:124" x14ac:dyDescent="0.3">
      <c r="A158" s="127"/>
      <c r="B158" s="127"/>
      <c r="C158" s="127"/>
      <c r="D158" s="127"/>
      <c r="E158" s="127"/>
      <c r="F158" s="127"/>
      <c r="G158" s="154"/>
      <c r="H158" s="154"/>
      <c r="I158" s="154"/>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127"/>
      <c r="DT158" s="127"/>
    </row>
    <row r="159" spans="1:124" x14ac:dyDescent="0.3">
      <c r="A159" s="127"/>
      <c r="B159" s="127"/>
      <c r="C159" s="127"/>
      <c r="D159" s="127"/>
      <c r="E159" s="127"/>
      <c r="F159" s="127"/>
      <c r="G159" s="154"/>
      <c r="H159" s="154"/>
      <c r="I159" s="154"/>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27"/>
      <c r="DH159" s="127"/>
      <c r="DI159" s="127"/>
      <c r="DJ159" s="127"/>
      <c r="DK159" s="127"/>
      <c r="DL159" s="127"/>
      <c r="DM159" s="127"/>
      <c r="DN159" s="127"/>
      <c r="DO159" s="127"/>
      <c r="DP159" s="127"/>
      <c r="DQ159" s="127"/>
      <c r="DR159" s="127"/>
      <c r="DS159" s="127"/>
      <c r="DT159" s="127"/>
    </row>
    <row r="160" spans="1:124" x14ac:dyDescent="0.3">
      <c r="A160" s="127"/>
      <c r="B160" s="127"/>
      <c r="C160" s="127"/>
      <c r="D160" s="127"/>
      <c r="E160" s="127"/>
      <c r="F160" s="127"/>
      <c r="G160" s="154"/>
      <c r="H160" s="154"/>
      <c r="I160" s="154"/>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c r="DN160" s="127"/>
      <c r="DO160" s="127"/>
      <c r="DP160" s="127"/>
      <c r="DQ160" s="127"/>
      <c r="DR160" s="127"/>
      <c r="DS160" s="127"/>
      <c r="DT160" s="127"/>
    </row>
    <row r="161" spans="1:124" x14ac:dyDescent="0.3">
      <c r="A161" s="127"/>
      <c r="B161" s="127"/>
      <c r="C161" s="127"/>
      <c r="D161" s="127"/>
      <c r="E161" s="127"/>
      <c r="F161" s="127"/>
      <c r="G161" s="154"/>
      <c r="H161" s="154"/>
      <c r="I161" s="154"/>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c r="DN161" s="127"/>
      <c r="DO161" s="127"/>
      <c r="DP161" s="127"/>
      <c r="DQ161" s="127"/>
      <c r="DR161" s="127"/>
      <c r="DS161" s="127"/>
      <c r="DT161" s="127"/>
    </row>
    <row r="162" spans="1:124" x14ac:dyDescent="0.3">
      <c r="A162" s="127"/>
      <c r="B162" s="127"/>
      <c r="C162" s="127"/>
      <c r="D162" s="127"/>
      <c r="E162" s="127"/>
      <c r="F162" s="127"/>
      <c r="G162" s="154"/>
      <c r="H162" s="154"/>
      <c r="I162" s="154"/>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c r="DK162" s="127"/>
      <c r="DL162" s="127"/>
      <c r="DM162" s="127"/>
      <c r="DN162" s="127"/>
      <c r="DO162" s="127"/>
      <c r="DP162" s="127"/>
      <c r="DQ162" s="127"/>
      <c r="DR162" s="127"/>
      <c r="DS162" s="127"/>
      <c r="DT162" s="127"/>
    </row>
    <row r="163" spans="1:124" x14ac:dyDescent="0.3">
      <c r="A163" s="127"/>
      <c r="B163" s="127"/>
      <c r="C163" s="127"/>
      <c r="D163" s="127"/>
      <c r="E163" s="127"/>
      <c r="F163" s="127"/>
      <c r="G163" s="154"/>
      <c r="H163" s="154"/>
      <c r="I163" s="154"/>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c r="DN163" s="127"/>
      <c r="DO163" s="127"/>
      <c r="DP163" s="127"/>
      <c r="DQ163" s="127"/>
      <c r="DR163" s="127"/>
      <c r="DS163" s="127"/>
      <c r="DT163" s="127"/>
    </row>
    <row r="164" spans="1:124" x14ac:dyDescent="0.3">
      <c r="A164" s="127"/>
      <c r="B164" s="127"/>
      <c r="C164" s="127"/>
      <c r="D164" s="127"/>
      <c r="E164" s="127"/>
      <c r="F164" s="127"/>
      <c r="G164" s="154"/>
      <c r="H164" s="154"/>
      <c r="I164" s="154"/>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c r="DN164" s="127"/>
      <c r="DO164" s="127"/>
      <c r="DP164" s="127"/>
      <c r="DQ164" s="127"/>
      <c r="DR164" s="127"/>
      <c r="DS164" s="127"/>
      <c r="DT164" s="127"/>
    </row>
    <row r="165" spans="1:124" x14ac:dyDescent="0.3">
      <c r="A165" s="127"/>
      <c r="B165" s="127"/>
      <c r="C165" s="127"/>
      <c r="D165" s="127"/>
      <c r="E165" s="127"/>
      <c r="F165" s="127"/>
      <c r="G165" s="154"/>
      <c r="H165" s="154"/>
      <c r="I165" s="154"/>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27"/>
      <c r="DH165" s="127"/>
      <c r="DI165" s="127"/>
      <c r="DJ165" s="127"/>
      <c r="DK165" s="127"/>
      <c r="DL165" s="127"/>
      <c r="DM165" s="127"/>
      <c r="DN165" s="127"/>
      <c r="DO165" s="127"/>
      <c r="DP165" s="127"/>
      <c r="DQ165" s="127"/>
      <c r="DR165" s="127"/>
      <c r="DS165" s="127"/>
      <c r="DT165" s="127"/>
    </row>
    <row r="166" spans="1:124" x14ac:dyDescent="0.3">
      <c r="A166" s="127"/>
      <c r="B166" s="127"/>
      <c r="C166" s="127"/>
      <c r="D166" s="127"/>
      <c r="E166" s="127"/>
      <c r="F166" s="127"/>
      <c r="G166" s="154"/>
      <c r="H166" s="154"/>
      <c r="I166" s="154"/>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row>
    <row r="167" spans="1:124" x14ac:dyDescent="0.3">
      <c r="A167" s="127"/>
      <c r="B167" s="127"/>
      <c r="C167" s="127"/>
      <c r="D167" s="127"/>
      <c r="E167" s="127"/>
      <c r="F167" s="127"/>
      <c r="G167" s="154"/>
      <c r="H167" s="154"/>
      <c r="I167" s="154"/>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c r="DN167" s="127"/>
      <c r="DO167" s="127"/>
      <c r="DP167" s="127"/>
      <c r="DQ167" s="127"/>
      <c r="DR167" s="127"/>
      <c r="DS167" s="127"/>
      <c r="DT167" s="127"/>
    </row>
    <row r="168" spans="1:124" x14ac:dyDescent="0.3">
      <c r="A168" s="127"/>
      <c r="B168" s="127"/>
      <c r="C168" s="127"/>
      <c r="D168" s="127"/>
      <c r="E168" s="127"/>
      <c r="F168" s="127"/>
      <c r="G168" s="154"/>
      <c r="H168" s="154"/>
      <c r="I168" s="154"/>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row>
    <row r="169" spans="1:124" x14ac:dyDescent="0.3">
      <c r="A169" s="127"/>
      <c r="B169" s="127"/>
      <c r="C169" s="127"/>
      <c r="D169" s="127"/>
      <c r="E169" s="127"/>
      <c r="F169" s="127"/>
      <c r="G169" s="154"/>
      <c r="H169" s="154"/>
      <c r="I169" s="154"/>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row>
    <row r="170" spans="1:124" x14ac:dyDescent="0.3">
      <c r="A170" s="127"/>
      <c r="B170" s="127"/>
      <c r="C170" s="127"/>
      <c r="D170" s="127"/>
      <c r="E170" s="127"/>
      <c r="F170" s="127"/>
      <c r="G170" s="154"/>
      <c r="H170" s="154"/>
      <c r="I170" s="154"/>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c r="DN170" s="127"/>
      <c r="DO170" s="127"/>
      <c r="DP170" s="127"/>
      <c r="DQ170" s="127"/>
      <c r="DR170" s="127"/>
      <c r="DS170" s="127"/>
      <c r="DT170" s="127"/>
    </row>
    <row r="171" spans="1:124" x14ac:dyDescent="0.3">
      <c r="A171" s="127"/>
      <c r="B171" s="127"/>
      <c r="C171" s="127"/>
      <c r="D171" s="127"/>
      <c r="E171" s="127"/>
      <c r="F171" s="127"/>
      <c r="G171" s="154"/>
      <c r="H171" s="154"/>
      <c r="I171" s="154"/>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27"/>
      <c r="DC171" s="127"/>
      <c r="DD171" s="127"/>
      <c r="DE171" s="127"/>
      <c r="DF171" s="127"/>
      <c r="DG171" s="127"/>
      <c r="DH171" s="127"/>
      <c r="DI171" s="127"/>
      <c r="DJ171" s="127"/>
      <c r="DK171" s="127"/>
      <c r="DL171" s="127"/>
      <c r="DM171" s="127"/>
      <c r="DN171" s="127"/>
      <c r="DO171" s="127"/>
      <c r="DP171" s="127"/>
      <c r="DQ171" s="127"/>
      <c r="DR171" s="127"/>
      <c r="DS171" s="127"/>
      <c r="DT171" s="127"/>
    </row>
    <row r="172" spans="1:124" x14ac:dyDescent="0.3">
      <c r="A172" s="127"/>
      <c r="B172" s="127"/>
      <c r="C172" s="127"/>
      <c r="D172" s="127"/>
      <c r="E172" s="127"/>
      <c r="F172" s="127"/>
      <c r="G172" s="154"/>
      <c r="H172" s="154"/>
      <c r="I172" s="154"/>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27"/>
      <c r="DC172" s="127"/>
      <c r="DD172" s="127"/>
      <c r="DE172" s="127"/>
      <c r="DF172" s="127"/>
      <c r="DG172" s="127"/>
      <c r="DH172" s="127"/>
      <c r="DI172" s="127"/>
      <c r="DJ172" s="127"/>
      <c r="DK172" s="127"/>
      <c r="DL172" s="127"/>
      <c r="DM172" s="127"/>
      <c r="DN172" s="127"/>
      <c r="DO172" s="127"/>
      <c r="DP172" s="127"/>
      <c r="DQ172" s="127"/>
      <c r="DR172" s="127"/>
      <c r="DS172" s="127"/>
      <c r="DT172" s="127"/>
    </row>
    <row r="173" spans="1:124" x14ac:dyDescent="0.3">
      <c r="A173" s="127"/>
      <c r="B173" s="127"/>
      <c r="C173" s="127"/>
      <c r="D173" s="127"/>
      <c r="E173" s="127"/>
      <c r="F173" s="127"/>
      <c r="G173" s="154"/>
      <c r="H173" s="154"/>
      <c r="I173" s="154"/>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27"/>
      <c r="DC173" s="127"/>
      <c r="DD173" s="127"/>
      <c r="DE173" s="127"/>
      <c r="DF173" s="127"/>
      <c r="DG173" s="127"/>
      <c r="DH173" s="127"/>
      <c r="DI173" s="127"/>
      <c r="DJ173" s="127"/>
      <c r="DK173" s="127"/>
      <c r="DL173" s="127"/>
      <c r="DM173" s="127"/>
      <c r="DN173" s="127"/>
      <c r="DO173" s="127"/>
      <c r="DP173" s="127"/>
      <c r="DQ173" s="127"/>
      <c r="DR173" s="127"/>
      <c r="DS173" s="127"/>
      <c r="DT173" s="127"/>
    </row>
    <row r="174" spans="1:124" x14ac:dyDescent="0.3">
      <c r="A174" s="127"/>
      <c r="B174" s="127"/>
      <c r="C174" s="127"/>
      <c r="D174" s="127"/>
      <c r="E174" s="127"/>
      <c r="F174" s="127"/>
      <c r="G174" s="154"/>
      <c r="H174" s="154"/>
      <c r="I174" s="154"/>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c r="DG174" s="127"/>
      <c r="DH174" s="127"/>
      <c r="DI174" s="127"/>
      <c r="DJ174" s="127"/>
      <c r="DK174" s="127"/>
      <c r="DL174" s="127"/>
      <c r="DM174" s="127"/>
      <c r="DN174" s="127"/>
      <c r="DO174" s="127"/>
      <c r="DP174" s="127"/>
      <c r="DQ174" s="127"/>
      <c r="DR174" s="127"/>
      <c r="DS174" s="127"/>
      <c r="DT174" s="127"/>
    </row>
    <row r="175" spans="1:124" x14ac:dyDescent="0.3">
      <c r="A175" s="127"/>
      <c r="B175" s="127"/>
      <c r="C175" s="127"/>
      <c r="D175" s="127"/>
      <c r="E175" s="127"/>
      <c r="F175" s="127"/>
      <c r="G175" s="154"/>
      <c r="H175" s="154"/>
      <c r="I175" s="154"/>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c r="DG175" s="127"/>
      <c r="DH175" s="127"/>
      <c r="DI175" s="127"/>
      <c r="DJ175" s="127"/>
      <c r="DK175" s="127"/>
      <c r="DL175" s="127"/>
      <c r="DM175" s="127"/>
      <c r="DN175" s="127"/>
      <c r="DO175" s="127"/>
      <c r="DP175" s="127"/>
      <c r="DQ175" s="127"/>
      <c r="DR175" s="127"/>
      <c r="DS175" s="127"/>
      <c r="DT175" s="127"/>
    </row>
    <row r="176" spans="1:124" x14ac:dyDescent="0.3">
      <c r="A176" s="127"/>
      <c r="B176" s="127"/>
      <c r="C176" s="127"/>
      <c r="D176" s="127"/>
      <c r="E176" s="127"/>
      <c r="F176" s="127"/>
      <c r="G176" s="154"/>
      <c r="H176" s="154"/>
      <c r="I176" s="154"/>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27"/>
      <c r="CY176" s="127"/>
      <c r="CZ176" s="127"/>
      <c r="DA176" s="127"/>
      <c r="DB176" s="127"/>
      <c r="DC176" s="127"/>
      <c r="DD176" s="127"/>
      <c r="DE176" s="127"/>
      <c r="DF176" s="127"/>
      <c r="DG176" s="127"/>
      <c r="DH176" s="127"/>
      <c r="DI176" s="127"/>
      <c r="DJ176" s="127"/>
      <c r="DK176" s="127"/>
      <c r="DL176" s="127"/>
      <c r="DM176" s="127"/>
      <c r="DN176" s="127"/>
      <c r="DO176" s="127"/>
      <c r="DP176" s="127"/>
      <c r="DQ176" s="127"/>
      <c r="DR176" s="127"/>
      <c r="DS176" s="127"/>
      <c r="DT176" s="127"/>
    </row>
    <row r="177" spans="1:124" x14ac:dyDescent="0.3">
      <c r="A177" s="127"/>
      <c r="B177" s="127"/>
      <c r="C177" s="127"/>
      <c r="D177" s="127"/>
      <c r="E177" s="127"/>
      <c r="F177" s="127"/>
      <c r="G177" s="154"/>
      <c r="H177" s="154"/>
      <c r="I177" s="154"/>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c r="CT177" s="127"/>
      <c r="CU177" s="127"/>
      <c r="CV177" s="127"/>
      <c r="CW177" s="127"/>
      <c r="CX177" s="127"/>
      <c r="CY177" s="127"/>
      <c r="CZ177" s="127"/>
      <c r="DA177" s="127"/>
      <c r="DB177" s="127"/>
      <c r="DC177" s="127"/>
      <c r="DD177" s="127"/>
      <c r="DE177" s="127"/>
      <c r="DF177" s="127"/>
      <c r="DG177" s="127"/>
      <c r="DH177" s="127"/>
      <c r="DI177" s="127"/>
      <c r="DJ177" s="127"/>
      <c r="DK177" s="127"/>
      <c r="DL177" s="127"/>
      <c r="DM177" s="127"/>
      <c r="DN177" s="127"/>
      <c r="DO177" s="127"/>
      <c r="DP177" s="127"/>
      <c r="DQ177" s="127"/>
      <c r="DR177" s="127"/>
      <c r="DS177" s="127"/>
      <c r="DT177" s="127"/>
    </row>
    <row r="178" spans="1:124" x14ac:dyDescent="0.3">
      <c r="A178" s="127"/>
      <c r="B178" s="127"/>
      <c r="C178" s="127"/>
      <c r="D178" s="127"/>
      <c r="E178" s="127"/>
      <c r="F178" s="127"/>
      <c r="G178" s="154"/>
      <c r="H178" s="154"/>
      <c r="I178" s="154"/>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c r="CT178" s="127"/>
      <c r="CU178" s="127"/>
      <c r="CV178" s="127"/>
      <c r="CW178" s="127"/>
      <c r="CX178" s="127"/>
      <c r="CY178" s="127"/>
      <c r="CZ178" s="127"/>
      <c r="DA178" s="127"/>
      <c r="DB178" s="127"/>
      <c r="DC178" s="127"/>
      <c r="DD178" s="127"/>
      <c r="DE178" s="127"/>
      <c r="DF178" s="127"/>
      <c r="DG178" s="127"/>
      <c r="DH178" s="127"/>
      <c r="DI178" s="127"/>
      <c r="DJ178" s="127"/>
      <c r="DK178" s="127"/>
      <c r="DL178" s="127"/>
      <c r="DM178" s="127"/>
      <c r="DN178" s="127"/>
      <c r="DO178" s="127"/>
      <c r="DP178" s="127"/>
      <c r="DQ178" s="127"/>
      <c r="DR178" s="127"/>
      <c r="DS178" s="127"/>
      <c r="DT178" s="127"/>
    </row>
    <row r="179" spans="1:124" x14ac:dyDescent="0.3">
      <c r="A179" s="127"/>
      <c r="B179" s="127"/>
      <c r="C179" s="127"/>
      <c r="D179" s="127"/>
      <c r="E179" s="127"/>
      <c r="F179" s="127"/>
      <c r="G179" s="154"/>
      <c r="H179" s="154"/>
      <c r="I179" s="154"/>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c r="CJ179" s="127"/>
      <c r="CK179" s="127"/>
      <c r="CL179" s="127"/>
      <c r="CM179" s="127"/>
      <c r="CN179" s="127"/>
      <c r="CO179" s="127"/>
      <c r="CP179" s="127"/>
      <c r="CQ179" s="127"/>
      <c r="CR179" s="127"/>
      <c r="CS179" s="127"/>
      <c r="CT179" s="127"/>
      <c r="CU179" s="127"/>
      <c r="CV179" s="127"/>
      <c r="CW179" s="127"/>
      <c r="CX179" s="127"/>
      <c r="CY179" s="127"/>
      <c r="CZ179" s="127"/>
      <c r="DA179" s="127"/>
      <c r="DB179" s="127"/>
      <c r="DC179" s="127"/>
      <c r="DD179" s="127"/>
      <c r="DE179" s="127"/>
      <c r="DF179" s="127"/>
      <c r="DG179" s="127"/>
      <c r="DH179" s="127"/>
      <c r="DI179" s="127"/>
      <c r="DJ179" s="127"/>
      <c r="DK179" s="127"/>
      <c r="DL179" s="127"/>
      <c r="DM179" s="127"/>
      <c r="DN179" s="127"/>
      <c r="DO179" s="127"/>
      <c r="DP179" s="127"/>
      <c r="DQ179" s="127"/>
      <c r="DR179" s="127"/>
      <c r="DS179" s="127"/>
      <c r="DT179" s="127"/>
    </row>
    <row r="180" spans="1:124" x14ac:dyDescent="0.3">
      <c r="A180" s="127"/>
      <c r="B180" s="127"/>
      <c r="C180" s="127"/>
      <c r="D180" s="127"/>
      <c r="E180" s="127"/>
      <c r="F180" s="127"/>
      <c r="G180" s="154"/>
      <c r="H180" s="154"/>
      <c r="I180" s="154"/>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27"/>
      <c r="CY180" s="127"/>
      <c r="CZ180" s="127"/>
      <c r="DA180" s="127"/>
      <c r="DB180" s="127"/>
      <c r="DC180" s="127"/>
      <c r="DD180" s="127"/>
      <c r="DE180" s="127"/>
      <c r="DF180" s="127"/>
      <c r="DG180" s="127"/>
      <c r="DH180" s="127"/>
      <c r="DI180" s="127"/>
      <c r="DJ180" s="127"/>
      <c r="DK180" s="127"/>
      <c r="DL180" s="127"/>
      <c r="DM180" s="127"/>
      <c r="DN180" s="127"/>
      <c r="DO180" s="127"/>
      <c r="DP180" s="127"/>
      <c r="DQ180" s="127"/>
      <c r="DR180" s="127"/>
      <c r="DS180" s="127"/>
      <c r="DT180" s="127"/>
    </row>
    <row r="181" spans="1:124" x14ac:dyDescent="0.3">
      <c r="A181" s="127"/>
      <c r="B181" s="127"/>
      <c r="C181" s="127"/>
      <c r="D181" s="127"/>
      <c r="E181" s="127"/>
      <c r="F181" s="127"/>
      <c r="G181" s="154"/>
      <c r="H181" s="154"/>
      <c r="I181" s="154"/>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c r="CT181" s="127"/>
      <c r="CU181" s="127"/>
      <c r="CV181" s="127"/>
      <c r="CW181" s="127"/>
      <c r="CX181" s="127"/>
      <c r="CY181" s="127"/>
      <c r="CZ181" s="127"/>
      <c r="DA181" s="127"/>
      <c r="DB181" s="127"/>
      <c r="DC181" s="127"/>
      <c r="DD181" s="127"/>
      <c r="DE181" s="127"/>
      <c r="DF181" s="127"/>
      <c r="DG181" s="127"/>
      <c r="DH181" s="127"/>
      <c r="DI181" s="127"/>
      <c r="DJ181" s="127"/>
      <c r="DK181" s="127"/>
      <c r="DL181" s="127"/>
      <c r="DM181" s="127"/>
      <c r="DN181" s="127"/>
      <c r="DO181" s="127"/>
      <c r="DP181" s="127"/>
      <c r="DQ181" s="127"/>
      <c r="DR181" s="127"/>
      <c r="DS181" s="127"/>
      <c r="DT181" s="127"/>
    </row>
    <row r="182" spans="1:124" x14ac:dyDescent="0.3">
      <c r="A182" s="127"/>
      <c r="B182" s="127"/>
      <c r="C182" s="127"/>
      <c r="D182" s="127"/>
      <c r="E182" s="127"/>
      <c r="F182" s="127"/>
      <c r="G182" s="154"/>
      <c r="H182" s="154"/>
      <c r="I182" s="154"/>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27"/>
      <c r="DC182" s="127"/>
      <c r="DD182" s="127"/>
      <c r="DE182" s="127"/>
      <c r="DF182" s="127"/>
      <c r="DG182" s="127"/>
      <c r="DH182" s="127"/>
      <c r="DI182" s="127"/>
      <c r="DJ182" s="127"/>
      <c r="DK182" s="127"/>
      <c r="DL182" s="127"/>
      <c r="DM182" s="127"/>
      <c r="DN182" s="127"/>
      <c r="DO182" s="127"/>
      <c r="DP182" s="127"/>
      <c r="DQ182" s="127"/>
      <c r="DR182" s="127"/>
      <c r="DS182" s="127"/>
      <c r="DT182" s="127"/>
    </row>
    <row r="183" spans="1:124" x14ac:dyDescent="0.3">
      <c r="A183" s="127"/>
      <c r="B183" s="127"/>
      <c r="C183" s="127"/>
      <c r="D183" s="127"/>
      <c r="E183" s="127"/>
      <c r="F183" s="127"/>
      <c r="G183" s="154"/>
      <c r="H183" s="154"/>
      <c r="I183" s="154"/>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c r="CT183" s="127"/>
      <c r="CU183" s="127"/>
      <c r="CV183" s="127"/>
      <c r="CW183" s="127"/>
      <c r="CX183" s="127"/>
      <c r="CY183" s="127"/>
      <c r="CZ183" s="127"/>
      <c r="DA183" s="127"/>
      <c r="DB183" s="127"/>
      <c r="DC183" s="127"/>
      <c r="DD183" s="127"/>
      <c r="DE183" s="127"/>
      <c r="DF183" s="127"/>
      <c r="DG183" s="127"/>
      <c r="DH183" s="127"/>
      <c r="DI183" s="127"/>
      <c r="DJ183" s="127"/>
      <c r="DK183" s="127"/>
      <c r="DL183" s="127"/>
      <c r="DM183" s="127"/>
      <c r="DN183" s="127"/>
      <c r="DO183" s="127"/>
      <c r="DP183" s="127"/>
      <c r="DQ183" s="127"/>
      <c r="DR183" s="127"/>
      <c r="DS183" s="127"/>
      <c r="DT183" s="127"/>
    </row>
    <row r="184" spans="1:124" x14ac:dyDescent="0.3">
      <c r="A184" s="127"/>
      <c r="B184" s="127"/>
      <c r="C184" s="127"/>
      <c r="D184" s="127"/>
      <c r="E184" s="127"/>
      <c r="F184" s="127"/>
      <c r="G184" s="154"/>
      <c r="H184" s="154"/>
      <c r="I184" s="154"/>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27"/>
      <c r="CY184" s="127"/>
      <c r="CZ184" s="127"/>
      <c r="DA184" s="127"/>
      <c r="DB184" s="127"/>
      <c r="DC184" s="127"/>
      <c r="DD184" s="127"/>
      <c r="DE184" s="127"/>
      <c r="DF184" s="127"/>
      <c r="DG184" s="127"/>
      <c r="DH184" s="127"/>
      <c r="DI184" s="127"/>
      <c r="DJ184" s="127"/>
      <c r="DK184" s="127"/>
      <c r="DL184" s="127"/>
      <c r="DM184" s="127"/>
      <c r="DN184" s="127"/>
      <c r="DO184" s="127"/>
      <c r="DP184" s="127"/>
      <c r="DQ184" s="127"/>
      <c r="DR184" s="127"/>
      <c r="DS184" s="127"/>
      <c r="DT184" s="127"/>
    </row>
    <row r="185" spans="1:124" x14ac:dyDescent="0.3">
      <c r="A185" s="127"/>
      <c r="B185" s="127"/>
      <c r="C185" s="127"/>
      <c r="D185" s="127"/>
      <c r="E185" s="127"/>
      <c r="F185" s="127"/>
      <c r="G185" s="154"/>
      <c r="H185" s="154"/>
      <c r="I185" s="154"/>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c r="CI185" s="127"/>
      <c r="CJ185" s="127"/>
      <c r="CK185" s="127"/>
      <c r="CL185" s="127"/>
      <c r="CM185" s="127"/>
      <c r="CN185" s="127"/>
      <c r="CO185" s="127"/>
      <c r="CP185" s="127"/>
      <c r="CQ185" s="127"/>
      <c r="CR185" s="127"/>
      <c r="CS185" s="127"/>
      <c r="CT185" s="127"/>
      <c r="CU185" s="127"/>
      <c r="CV185" s="127"/>
      <c r="CW185" s="127"/>
      <c r="CX185" s="127"/>
      <c r="CY185" s="127"/>
      <c r="CZ185" s="127"/>
      <c r="DA185" s="127"/>
      <c r="DB185" s="127"/>
      <c r="DC185" s="127"/>
      <c r="DD185" s="127"/>
      <c r="DE185" s="127"/>
      <c r="DF185" s="127"/>
      <c r="DG185" s="127"/>
      <c r="DH185" s="127"/>
      <c r="DI185" s="127"/>
      <c r="DJ185" s="127"/>
      <c r="DK185" s="127"/>
      <c r="DL185" s="127"/>
      <c r="DM185" s="127"/>
      <c r="DN185" s="127"/>
      <c r="DO185" s="127"/>
      <c r="DP185" s="127"/>
      <c r="DQ185" s="127"/>
      <c r="DR185" s="127"/>
      <c r="DS185" s="127"/>
      <c r="DT185" s="127"/>
    </row>
    <row r="186" spans="1:124" x14ac:dyDescent="0.3">
      <c r="A186" s="127"/>
      <c r="B186" s="127"/>
      <c r="C186" s="127"/>
      <c r="D186" s="127"/>
      <c r="E186" s="127"/>
      <c r="F186" s="127"/>
      <c r="G186" s="154"/>
      <c r="H186" s="154"/>
      <c r="I186" s="154"/>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c r="CJ186" s="127"/>
      <c r="CK186" s="127"/>
      <c r="CL186" s="127"/>
      <c r="CM186" s="127"/>
      <c r="CN186" s="127"/>
      <c r="CO186" s="127"/>
      <c r="CP186" s="127"/>
      <c r="CQ186" s="127"/>
      <c r="CR186" s="127"/>
      <c r="CS186" s="127"/>
      <c r="CT186" s="127"/>
      <c r="CU186" s="127"/>
      <c r="CV186" s="127"/>
      <c r="CW186" s="127"/>
      <c r="CX186" s="127"/>
      <c r="CY186" s="127"/>
      <c r="CZ186" s="127"/>
      <c r="DA186" s="127"/>
      <c r="DB186" s="127"/>
      <c r="DC186" s="127"/>
      <c r="DD186" s="127"/>
      <c r="DE186" s="127"/>
      <c r="DF186" s="127"/>
      <c r="DG186" s="127"/>
      <c r="DH186" s="127"/>
      <c r="DI186" s="127"/>
      <c r="DJ186" s="127"/>
      <c r="DK186" s="127"/>
      <c r="DL186" s="127"/>
      <c r="DM186" s="127"/>
      <c r="DN186" s="127"/>
      <c r="DO186" s="127"/>
      <c r="DP186" s="127"/>
      <c r="DQ186" s="127"/>
      <c r="DR186" s="127"/>
      <c r="DS186" s="127"/>
      <c r="DT186" s="127"/>
    </row>
    <row r="187" spans="1:124" x14ac:dyDescent="0.3">
      <c r="A187" s="127"/>
      <c r="B187" s="127"/>
      <c r="C187" s="127"/>
      <c r="D187" s="127"/>
      <c r="E187" s="127"/>
      <c r="F187" s="127"/>
      <c r="G187" s="154"/>
      <c r="H187" s="154"/>
      <c r="I187" s="154"/>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c r="CJ187" s="127"/>
      <c r="CK187" s="127"/>
      <c r="CL187" s="127"/>
      <c r="CM187" s="127"/>
      <c r="CN187" s="127"/>
      <c r="CO187" s="127"/>
      <c r="CP187" s="127"/>
      <c r="CQ187" s="127"/>
      <c r="CR187" s="127"/>
      <c r="CS187" s="127"/>
      <c r="CT187" s="127"/>
      <c r="CU187" s="127"/>
      <c r="CV187" s="127"/>
      <c r="CW187" s="127"/>
      <c r="CX187" s="127"/>
      <c r="CY187" s="127"/>
      <c r="CZ187" s="127"/>
      <c r="DA187" s="127"/>
      <c r="DB187" s="127"/>
      <c r="DC187" s="127"/>
      <c r="DD187" s="127"/>
      <c r="DE187" s="127"/>
      <c r="DF187" s="127"/>
      <c r="DG187" s="127"/>
      <c r="DH187" s="127"/>
      <c r="DI187" s="127"/>
      <c r="DJ187" s="127"/>
      <c r="DK187" s="127"/>
      <c r="DL187" s="127"/>
      <c r="DM187" s="127"/>
      <c r="DN187" s="127"/>
      <c r="DO187" s="127"/>
      <c r="DP187" s="127"/>
      <c r="DQ187" s="127"/>
      <c r="DR187" s="127"/>
      <c r="DS187" s="127"/>
      <c r="DT187" s="127"/>
    </row>
    <row r="188" spans="1:124" x14ac:dyDescent="0.3">
      <c r="A188" s="127"/>
      <c r="B188" s="127"/>
      <c r="C188" s="127"/>
      <c r="D188" s="127"/>
      <c r="E188" s="127"/>
      <c r="F188" s="127"/>
      <c r="G188" s="154"/>
      <c r="H188" s="154"/>
      <c r="I188" s="154"/>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27"/>
      <c r="CY188" s="127"/>
      <c r="CZ188" s="127"/>
      <c r="DA188" s="127"/>
      <c r="DB188" s="127"/>
      <c r="DC188" s="127"/>
      <c r="DD188" s="127"/>
      <c r="DE188" s="127"/>
      <c r="DF188" s="127"/>
      <c r="DG188" s="127"/>
      <c r="DH188" s="127"/>
      <c r="DI188" s="127"/>
      <c r="DJ188" s="127"/>
      <c r="DK188" s="127"/>
      <c r="DL188" s="127"/>
      <c r="DM188" s="127"/>
      <c r="DN188" s="127"/>
      <c r="DO188" s="127"/>
      <c r="DP188" s="127"/>
      <c r="DQ188" s="127"/>
      <c r="DR188" s="127"/>
      <c r="DS188" s="127"/>
      <c r="DT188" s="127"/>
    </row>
    <row r="189" spans="1:124" x14ac:dyDescent="0.3">
      <c r="A189" s="127"/>
      <c r="B189" s="127"/>
      <c r="C189" s="127"/>
      <c r="D189" s="127"/>
      <c r="E189" s="127"/>
      <c r="F189" s="127"/>
      <c r="G189" s="154"/>
      <c r="H189" s="154"/>
      <c r="I189" s="154"/>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27"/>
      <c r="CZ189" s="127"/>
      <c r="DA189" s="127"/>
      <c r="DB189" s="127"/>
      <c r="DC189" s="127"/>
      <c r="DD189" s="127"/>
      <c r="DE189" s="127"/>
      <c r="DF189" s="127"/>
      <c r="DG189" s="127"/>
      <c r="DH189" s="127"/>
      <c r="DI189" s="127"/>
      <c r="DJ189" s="127"/>
      <c r="DK189" s="127"/>
      <c r="DL189" s="127"/>
      <c r="DM189" s="127"/>
      <c r="DN189" s="127"/>
      <c r="DO189" s="127"/>
      <c r="DP189" s="127"/>
      <c r="DQ189" s="127"/>
      <c r="DR189" s="127"/>
      <c r="DS189" s="127"/>
      <c r="DT189" s="127"/>
    </row>
    <row r="190" spans="1:124" x14ac:dyDescent="0.3">
      <c r="A190" s="127"/>
      <c r="B190" s="127"/>
      <c r="C190" s="127"/>
      <c r="D190" s="127"/>
      <c r="E190" s="127"/>
      <c r="F190" s="127"/>
      <c r="G190" s="154"/>
      <c r="H190" s="154"/>
      <c r="I190" s="154"/>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27"/>
      <c r="CZ190" s="127"/>
      <c r="DA190" s="127"/>
      <c r="DB190" s="127"/>
      <c r="DC190" s="127"/>
      <c r="DD190" s="127"/>
      <c r="DE190" s="127"/>
      <c r="DF190" s="127"/>
      <c r="DG190" s="127"/>
      <c r="DH190" s="127"/>
      <c r="DI190" s="127"/>
      <c r="DJ190" s="127"/>
      <c r="DK190" s="127"/>
      <c r="DL190" s="127"/>
      <c r="DM190" s="127"/>
      <c r="DN190" s="127"/>
      <c r="DO190" s="127"/>
      <c r="DP190" s="127"/>
      <c r="DQ190" s="127"/>
      <c r="DR190" s="127"/>
      <c r="DS190" s="127"/>
      <c r="DT190" s="127"/>
    </row>
    <row r="191" spans="1:124" x14ac:dyDescent="0.3">
      <c r="A191" s="127"/>
      <c r="B191" s="127"/>
      <c r="C191" s="127"/>
      <c r="D191" s="127"/>
      <c r="E191" s="127"/>
      <c r="F191" s="127"/>
      <c r="G191" s="154"/>
      <c r="H191" s="154"/>
      <c r="I191" s="154"/>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c r="CT191" s="127"/>
      <c r="CU191" s="127"/>
      <c r="CV191" s="127"/>
      <c r="CW191" s="127"/>
      <c r="CX191" s="127"/>
      <c r="CY191" s="127"/>
      <c r="CZ191" s="127"/>
      <c r="DA191" s="127"/>
      <c r="DB191" s="127"/>
      <c r="DC191" s="127"/>
      <c r="DD191" s="127"/>
      <c r="DE191" s="127"/>
      <c r="DF191" s="127"/>
      <c r="DG191" s="127"/>
      <c r="DH191" s="127"/>
      <c r="DI191" s="127"/>
      <c r="DJ191" s="127"/>
      <c r="DK191" s="127"/>
      <c r="DL191" s="127"/>
      <c r="DM191" s="127"/>
      <c r="DN191" s="127"/>
      <c r="DO191" s="127"/>
      <c r="DP191" s="127"/>
      <c r="DQ191" s="127"/>
      <c r="DR191" s="127"/>
      <c r="DS191" s="127"/>
      <c r="DT191" s="127"/>
    </row>
    <row r="192" spans="1:124" x14ac:dyDescent="0.3">
      <c r="A192" s="127"/>
      <c r="B192" s="127"/>
      <c r="C192" s="127"/>
      <c r="D192" s="127"/>
      <c r="E192" s="127"/>
      <c r="F192" s="127"/>
      <c r="G192" s="154"/>
      <c r="H192" s="154"/>
      <c r="I192" s="154"/>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27"/>
      <c r="CZ192" s="127"/>
      <c r="DA192" s="127"/>
      <c r="DB192" s="127"/>
      <c r="DC192" s="127"/>
      <c r="DD192" s="127"/>
      <c r="DE192" s="127"/>
      <c r="DF192" s="127"/>
      <c r="DG192" s="127"/>
      <c r="DH192" s="127"/>
      <c r="DI192" s="127"/>
      <c r="DJ192" s="127"/>
      <c r="DK192" s="127"/>
      <c r="DL192" s="127"/>
      <c r="DM192" s="127"/>
      <c r="DN192" s="127"/>
      <c r="DO192" s="127"/>
      <c r="DP192" s="127"/>
      <c r="DQ192" s="127"/>
      <c r="DR192" s="127"/>
      <c r="DS192" s="127"/>
      <c r="DT192" s="127"/>
    </row>
    <row r="193" spans="1:124" x14ac:dyDescent="0.3">
      <c r="A193" s="127"/>
      <c r="B193" s="127"/>
      <c r="C193" s="127"/>
      <c r="D193" s="127"/>
      <c r="E193" s="127"/>
      <c r="F193" s="127"/>
      <c r="G193" s="154"/>
      <c r="H193" s="154"/>
      <c r="I193" s="154"/>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c r="CJ193" s="127"/>
      <c r="CK193" s="127"/>
      <c r="CL193" s="127"/>
      <c r="CM193" s="127"/>
      <c r="CN193" s="127"/>
      <c r="CO193" s="127"/>
      <c r="CP193" s="127"/>
      <c r="CQ193" s="127"/>
      <c r="CR193" s="127"/>
      <c r="CS193" s="127"/>
      <c r="CT193" s="127"/>
      <c r="CU193" s="127"/>
      <c r="CV193" s="127"/>
      <c r="CW193" s="127"/>
      <c r="CX193" s="127"/>
      <c r="CY193" s="127"/>
      <c r="CZ193" s="127"/>
      <c r="DA193" s="127"/>
      <c r="DB193" s="127"/>
      <c r="DC193" s="127"/>
      <c r="DD193" s="127"/>
      <c r="DE193" s="127"/>
      <c r="DF193" s="127"/>
      <c r="DG193" s="127"/>
      <c r="DH193" s="127"/>
      <c r="DI193" s="127"/>
      <c r="DJ193" s="127"/>
      <c r="DK193" s="127"/>
      <c r="DL193" s="127"/>
      <c r="DM193" s="127"/>
      <c r="DN193" s="127"/>
      <c r="DO193" s="127"/>
      <c r="DP193" s="127"/>
      <c r="DQ193" s="127"/>
      <c r="DR193" s="127"/>
      <c r="DS193" s="127"/>
      <c r="DT193" s="127"/>
    </row>
    <row r="194" spans="1:124" x14ac:dyDescent="0.3">
      <c r="A194" s="127"/>
      <c r="B194" s="127"/>
      <c r="C194" s="127"/>
      <c r="D194" s="127"/>
      <c r="E194" s="127"/>
      <c r="F194" s="127"/>
      <c r="G194" s="154"/>
      <c r="H194" s="154"/>
      <c r="I194" s="154"/>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c r="CJ194" s="127"/>
      <c r="CK194" s="127"/>
      <c r="CL194" s="127"/>
      <c r="CM194" s="127"/>
      <c r="CN194" s="127"/>
      <c r="CO194" s="127"/>
      <c r="CP194" s="127"/>
      <c r="CQ194" s="127"/>
      <c r="CR194" s="127"/>
      <c r="CS194" s="127"/>
      <c r="CT194" s="127"/>
      <c r="CU194" s="127"/>
      <c r="CV194" s="127"/>
      <c r="CW194" s="127"/>
      <c r="CX194" s="127"/>
      <c r="CY194" s="127"/>
      <c r="CZ194" s="127"/>
      <c r="DA194" s="127"/>
      <c r="DB194" s="127"/>
      <c r="DC194" s="127"/>
      <c r="DD194" s="127"/>
      <c r="DE194" s="127"/>
      <c r="DF194" s="127"/>
      <c r="DG194" s="127"/>
      <c r="DH194" s="127"/>
      <c r="DI194" s="127"/>
      <c r="DJ194" s="127"/>
      <c r="DK194" s="127"/>
      <c r="DL194" s="127"/>
      <c r="DM194" s="127"/>
      <c r="DN194" s="127"/>
      <c r="DO194" s="127"/>
      <c r="DP194" s="127"/>
      <c r="DQ194" s="127"/>
      <c r="DR194" s="127"/>
      <c r="DS194" s="127"/>
      <c r="DT194" s="127"/>
    </row>
    <row r="195" spans="1:124" x14ac:dyDescent="0.3">
      <c r="A195" s="127"/>
      <c r="B195" s="127"/>
      <c r="C195" s="127"/>
      <c r="D195" s="127"/>
      <c r="E195" s="127"/>
      <c r="F195" s="127"/>
      <c r="G195" s="154"/>
      <c r="H195" s="154"/>
      <c r="I195" s="154"/>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c r="CJ195" s="127"/>
      <c r="CK195" s="127"/>
      <c r="CL195" s="127"/>
      <c r="CM195" s="127"/>
      <c r="CN195" s="127"/>
      <c r="CO195" s="127"/>
      <c r="CP195" s="127"/>
      <c r="CQ195" s="127"/>
      <c r="CR195" s="127"/>
      <c r="CS195" s="127"/>
      <c r="CT195" s="127"/>
      <c r="CU195" s="127"/>
      <c r="CV195" s="127"/>
      <c r="CW195" s="127"/>
      <c r="CX195" s="127"/>
      <c r="CY195" s="127"/>
      <c r="CZ195" s="127"/>
      <c r="DA195" s="127"/>
      <c r="DB195" s="127"/>
      <c r="DC195" s="127"/>
      <c r="DD195" s="127"/>
      <c r="DE195" s="127"/>
      <c r="DF195" s="127"/>
      <c r="DG195" s="127"/>
      <c r="DH195" s="127"/>
      <c r="DI195" s="127"/>
      <c r="DJ195" s="127"/>
      <c r="DK195" s="127"/>
      <c r="DL195" s="127"/>
      <c r="DM195" s="127"/>
      <c r="DN195" s="127"/>
      <c r="DO195" s="127"/>
      <c r="DP195" s="127"/>
      <c r="DQ195" s="127"/>
      <c r="DR195" s="127"/>
      <c r="DS195" s="127"/>
      <c r="DT195" s="127"/>
    </row>
    <row r="196" spans="1:124" x14ac:dyDescent="0.3">
      <c r="A196" s="127"/>
      <c r="B196" s="127"/>
      <c r="C196" s="127"/>
      <c r="D196" s="127"/>
      <c r="E196" s="127"/>
      <c r="F196" s="127"/>
      <c r="G196" s="154"/>
      <c r="H196" s="154"/>
      <c r="I196" s="154"/>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27"/>
      <c r="CS196" s="127"/>
      <c r="CT196" s="127"/>
      <c r="CU196" s="127"/>
      <c r="CV196" s="127"/>
      <c r="CW196" s="127"/>
      <c r="CX196" s="127"/>
      <c r="CY196" s="127"/>
      <c r="CZ196" s="127"/>
      <c r="DA196" s="127"/>
      <c r="DB196" s="127"/>
      <c r="DC196" s="127"/>
      <c r="DD196" s="127"/>
      <c r="DE196" s="127"/>
      <c r="DF196" s="127"/>
      <c r="DG196" s="127"/>
      <c r="DH196" s="127"/>
      <c r="DI196" s="127"/>
      <c r="DJ196" s="127"/>
      <c r="DK196" s="127"/>
      <c r="DL196" s="127"/>
      <c r="DM196" s="127"/>
      <c r="DN196" s="127"/>
      <c r="DO196" s="127"/>
      <c r="DP196" s="127"/>
      <c r="DQ196" s="127"/>
      <c r="DR196" s="127"/>
      <c r="DS196" s="127"/>
      <c r="DT196" s="127"/>
    </row>
    <row r="197" spans="1:124" x14ac:dyDescent="0.3">
      <c r="A197" s="127"/>
      <c r="B197" s="127"/>
      <c r="C197" s="127"/>
      <c r="D197" s="127"/>
      <c r="E197" s="127"/>
      <c r="F197" s="127"/>
      <c r="G197" s="154"/>
      <c r="H197" s="154"/>
      <c r="I197" s="154"/>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c r="CJ197" s="127"/>
      <c r="CK197" s="127"/>
      <c r="CL197" s="127"/>
      <c r="CM197" s="127"/>
      <c r="CN197" s="127"/>
      <c r="CO197" s="127"/>
      <c r="CP197" s="127"/>
      <c r="CQ197" s="127"/>
      <c r="CR197" s="127"/>
      <c r="CS197" s="127"/>
      <c r="CT197" s="127"/>
      <c r="CU197" s="127"/>
      <c r="CV197" s="127"/>
      <c r="CW197" s="127"/>
      <c r="CX197" s="127"/>
      <c r="CY197" s="127"/>
      <c r="CZ197" s="127"/>
      <c r="DA197" s="127"/>
      <c r="DB197" s="127"/>
      <c r="DC197" s="127"/>
      <c r="DD197" s="127"/>
      <c r="DE197" s="127"/>
      <c r="DF197" s="127"/>
      <c r="DG197" s="127"/>
      <c r="DH197" s="127"/>
      <c r="DI197" s="127"/>
      <c r="DJ197" s="127"/>
      <c r="DK197" s="127"/>
      <c r="DL197" s="127"/>
      <c r="DM197" s="127"/>
      <c r="DN197" s="127"/>
      <c r="DO197" s="127"/>
      <c r="DP197" s="127"/>
      <c r="DQ197" s="127"/>
      <c r="DR197" s="127"/>
      <c r="DS197" s="127"/>
      <c r="DT197" s="127"/>
    </row>
    <row r="198" spans="1:124" x14ac:dyDescent="0.3">
      <c r="A198" s="127"/>
      <c r="B198" s="127"/>
      <c r="C198" s="127"/>
      <c r="D198" s="127"/>
      <c r="E198" s="127"/>
      <c r="F198" s="127"/>
      <c r="G198" s="154"/>
      <c r="H198" s="154"/>
      <c r="I198" s="154"/>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c r="CI198" s="127"/>
      <c r="CJ198" s="127"/>
      <c r="CK198" s="127"/>
      <c r="CL198" s="127"/>
      <c r="CM198" s="127"/>
      <c r="CN198" s="127"/>
      <c r="CO198" s="127"/>
      <c r="CP198" s="127"/>
      <c r="CQ198" s="127"/>
      <c r="CR198" s="127"/>
      <c r="CS198" s="127"/>
      <c r="CT198" s="127"/>
      <c r="CU198" s="127"/>
      <c r="CV198" s="127"/>
      <c r="CW198" s="127"/>
      <c r="CX198" s="127"/>
      <c r="CY198" s="127"/>
      <c r="CZ198" s="127"/>
      <c r="DA198" s="127"/>
      <c r="DB198" s="127"/>
      <c r="DC198" s="127"/>
      <c r="DD198" s="127"/>
      <c r="DE198" s="127"/>
      <c r="DF198" s="127"/>
      <c r="DG198" s="127"/>
      <c r="DH198" s="127"/>
      <c r="DI198" s="127"/>
      <c r="DJ198" s="127"/>
      <c r="DK198" s="127"/>
      <c r="DL198" s="127"/>
      <c r="DM198" s="127"/>
      <c r="DN198" s="127"/>
      <c r="DO198" s="127"/>
      <c r="DP198" s="127"/>
      <c r="DQ198" s="127"/>
      <c r="DR198" s="127"/>
      <c r="DS198" s="127"/>
      <c r="DT198" s="127"/>
    </row>
    <row r="199" spans="1:124" x14ac:dyDescent="0.3">
      <c r="A199" s="127"/>
      <c r="B199" s="127"/>
      <c r="C199" s="127"/>
      <c r="D199" s="127"/>
      <c r="E199" s="127"/>
      <c r="F199" s="127"/>
      <c r="G199" s="154"/>
      <c r="H199" s="154"/>
      <c r="I199" s="154"/>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c r="CI199" s="127"/>
      <c r="CJ199" s="127"/>
      <c r="CK199" s="127"/>
      <c r="CL199" s="127"/>
      <c r="CM199" s="127"/>
      <c r="CN199" s="127"/>
      <c r="CO199" s="127"/>
      <c r="CP199" s="127"/>
      <c r="CQ199" s="127"/>
      <c r="CR199" s="127"/>
      <c r="CS199" s="127"/>
      <c r="CT199" s="127"/>
      <c r="CU199" s="127"/>
      <c r="CV199" s="127"/>
      <c r="CW199" s="127"/>
      <c r="CX199" s="127"/>
      <c r="CY199" s="127"/>
      <c r="CZ199" s="127"/>
      <c r="DA199" s="127"/>
      <c r="DB199" s="127"/>
      <c r="DC199" s="127"/>
      <c r="DD199" s="127"/>
      <c r="DE199" s="127"/>
      <c r="DF199" s="127"/>
      <c r="DG199" s="127"/>
      <c r="DH199" s="127"/>
      <c r="DI199" s="127"/>
      <c r="DJ199" s="127"/>
      <c r="DK199" s="127"/>
      <c r="DL199" s="127"/>
      <c r="DM199" s="127"/>
      <c r="DN199" s="127"/>
      <c r="DO199" s="127"/>
      <c r="DP199" s="127"/>
      <c r="DQ199" s="127"/>
      <c r="DR199" s="127"/>
      <c r="DS199" s="127"/>
      <c r="DT199" s="127"/>
    </row>
    <row r="200" spans="1:124" x14ac:dyDescent="0.3">
      <c r="A200" s="127"/>
      <c r="B200" s="127"/>
      <c r="C200" s="127"/>
      <c r="D200" s="127"/>
      <c r="E200" s="127"/>
      <c r="F200" s="127"/>
      <c r="G200" s="154"/>
      <c r="H200" s="154"/>
      <c r="I200" s="154"/>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27"/>
      <c r="CY200" s="127"/>
      <c r="CZ200" s="127"/>
      <c r="DA200" s="127"/>
      <c r="DB200" s="127"/>
      <c r="DC200" s="127"/>
      <c r="DD200" s="127"/>
      <c r="DE200" s="127"/>
      <c r="DF200" s="127"/>
      <c r="DG200" s="127"/>
      <c r="DH200" s="127"/>
      <c r="DI200" s="127"/>
      <c r="DJ200" s="127"/>
      <c r="DK200" s="127"/>
      <c r="DL200" s="127"/>
      <c r="DM200" s="127"/>
      <c r="DN200" s="127"/>
      <c r="DO200" s="127"/>
      <c r="DP200" s="127"/>
      <c r="DQ200" s="127"/>
      <c r="DR200" s="127"/>
      <c r="DS200" s="127"/>
      <c r="DT200" s="127"/>
    </row>
    <row r="201" spans="1:124" x14ac:dyDescent="0.3">
      <c r="A201" s="127"/>
      <c r="B201" s="127"/>
      <c r="C201" s="127"/>
      <c r="D201" s="127"/>
      <c r="E201" s="127"/>
      <c r="F201" s="127"/>
      <c r="G201" s="154"/>
      <c r="H201" s="154"/>
      <c r="I201" s="154"/>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27"/>
      <c r="CS201" s="127"/>
      <c r="CT201" s="127"/>
      <c r="CU201" s="127"/>
      <c r="CV201" s="127"/>
      <c r="CW201" s="127"/>
      <c r="CX201" s="127"/>
      <c r="CY201" s="127"/>
      <c r="CZ201" s="127"/>
      <c r="DA201" s="127"/>
      <c r="DB201" s="127"/>
      <c r="DC201" s="127"/>
      <c r="DD201" s="127"/>
      <c r="DE201" s="127"/>
      <c r="DF201" s="127"/>
      <c r="DG201" s="127"/>
      <c r="DH201" s="127"/>
      <c r="DI201" s="127"/>
      <c r="DJ201" s="127"/>
      <c r="DK201" s="127"/>
      <c r="DL201" s="127"/>
      <c r="DM201" s="127"/>
      <c r="DN201" s="127"/>
      <c r="DO201" s="127"/>
      <c r="DP201" s="127"/>
      <c r="DQ201" s="127"/>
      <c r="DR201" s="127"/>
      <c r="DS201" s="127"/>
      <c r="DT201" s="127"/>
    </row>
    <row r="202" spans="1:124" x14ac:dyDescent="0.3">
      <c r="A202" s="127"/>
      <c r="B202" s="127"/>
      <c r="C202" s="127"/>
      <c r="D202" s="127"/>
      <c r="E202" s="127"/>
      <c r="F202" s="127"/>
      <c r="G202" s="154"/>
      <c r="H202" s="154"/>
      <c r="I202" s="154"/>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c r="CT202" s="127"/>
      <c r="CU202" s="127"/>
      <c r="CV202" s="127"/>
      <c r="CW202" s="127"/>
      <c r="CX202" s="127"/>
      <c r="CY202" s="127"/>
      <c r="CZ202" s="127"/>
      <c r="DA202" s="127"/>
      <c r="DB202" s="127"/>
      <c r="DC202" s="127"/>
      <c r="DD202" s="127"/>
      <c r="DE202" s="127"/>
      <c r="DF202" s="127"/>
      <c r="DG202" s="127"/>
      <c r="DH202" s="127"/>
      <c r="DI202" s="127"/>
      <c r="DJ202" s="127"/>
      <c r="DK202" s="127"/>
      <c r="DL202" s="127"/>
      <c r="DM202" s="127"/>
      <c r="DN202" s="127"/>
      <c r="DO202" s="127"/>
      <c r="DP202" s="127"/>
      <c r="DQ202" s="127"/>
      <c r="DR202" s="127"/>
      <c r="DS202" s="127"/>
      <c r="DT202" s="127"/>
    </row>
    <row r="203" spans="1:124" x14ac:dyDescent="0.3">
      <c r="A203" s="127"/>
      <c r="B203" s="127"/>
      <c r="C203" s="127"/>
      <c r="D203" s="127"/>
      <c r="E203" s="127"/>
      <c r="F203" s="127"/>
      <c r="G203" s="154"/>
      <c r="H203" s="154"/>
      <c r="I203" s="154"/>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27"/>
      <c r="CS203" s="127"/>
      <c r="CT203" s="127"/>
      <c r="CU203" s="127"/>
      <c r="CV203" s="127"/>
      <c r="CW203" s="127"/>
      <c r="CX203" s="127"/>
      <c r="CY203" s="127"/>
      <c r="CZ203" s="127"/>
      <c r="DA203" s="127"/>
      <c r="DB203" s="127"/>
      <c r="DC203" s="127"/>
      <c r="DD203" s="127"/>
      <c r="DE203" s="127"/>
      <c r="DF203" s="127"/>
      <c r="DG203" s="127"/>
      <c r="DH203" s="127"/>
      <c r="DI203" s="127"/>
      <c r="DJ203" s="127"/>
      <c r="DK203" s="127"/>
      <c r="DL203" s="127"/>
      <c r="DM203" s="127"/>
      <c r="DN203" s="127"/>
      <c r="DO203" s="127"/>
      <c r="DP203" s="127"/>
      <c r="DQ203" s="127"/>
      <c r="DR203" s="127"/>
      <c r="DS203" s="127"/>
      <c r="DT203" s="127"/>
    </row>
    <row r="204" spans="1:124" x14ac:dyDescent="0.3">
      <c r="A204" s="127"/>
      <c r="B204" s="127"/>
      <c r="C204" s="127"/>
      <c r="D204" s="127"/>
      <c r="E204" s="127"/>
      <c r="F204" s="127"/>
      <c r="G204" s="154"/>
      <c r="H204" s="154"/>
      <c r="I204" s="154"/>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c r="CT204" s="127"/>
      <c r="CU204" s="127"/>
      <c r="CV204" s="127"/>
      <c r="CW204" s="127"/>
      <c r="CX204" s="127"/>
      <c r="CY204" s="127"/>
      <c r="CZ204" s="127"/>
      <c r="DA204" s="127"/>
      <c r="DB204" s="127"/>
      <c r="DC204" s="127"/>
      <c r="DD204" s="127"/>
      <c r="DE204" s="127"/>
      <c r="DF204" s="127"/>
      <c r="DG204" s="127"/>
      <c r="DH204" s="127"/>
      <c r="DI204" s="127"/>
      <c r="DJ204" s="127"/>
      <c r="DK204" s="127"/>
      <c r="DL204" s="127"/>
      <c r="DM204" s="127"/>
      <c r="DN204" s="127"/>
      <c r="DO204" s="127"/>
      <c r="DP204" s="127"/>
      <c r="DQ204" s="127"/>
      <c r="DR204" s="127"/>
      <c r="DS204" s="127"/>
      <c r="DT204" s="127"/>
    </row>
    <row r="205" spans="1:124" x14ac:dyDescent="0.3">
      <c r="A205" s="127"/>
      <c r="B205" s="127"/>
      <c r="C205" s="127"/>
      <c r="D205" s="127"/>
      <c r="E205" s="127"/>
      <c r="F205" s="127"/>
      <c r="G205" s="154"/>
      <c r="H205" s="154"/>
      <c r="I205" s="154"/>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27"/>
      <c r="CS205" s="127"/>
      <c r="CT205" s="127"/>
      <c r="CU205" s="127"/>
      <c r="CV205" s="127"/>
      <c r="CW205" s="127"/>
      <c r="CX205" s="127"/>
      <c r="CY205" s="127"/>
      <c r="CZ205" s="127"/>
      <c r="DA205" s="127"/>
      <c r="DB205" s="127"/>
      <c r="DC205" s="127"/>
      <c r="DD205" s="127"/>
      <c r="DE205" s="127"/>
      <c r="DF205" s="127"/>
      <c r="DG205" s="127"/>
      <c r="DH205" s="127"/>
      <c r="DI205" s="127"/>
      <c r="DJ205" s="127"/>
      <c r="DK205" s="127"/>
      <c r="DL205" s="127"/>
      <c r="DM205" s="127"/>
      <c r="DN205" s="127"/>
      <c r="DO205" s="127"/>
      <c r="DP205" s="127"/>
      <c r="DQ205" s="127"/>
      <c r="DR205" s="127"/>
      <c r="DS205" s="127"/>
      <c r="DT205" s="127"/>
    </row>
    <row r="206" spans="1:124" x14ac:dyDescent="0.3">
      <c r="A206" s="127"/>
      <c r="B206" s="127"/>
      <c r="C206" s="127"/>
      <c r="D206" s="127"/>
      <c r="E206" s="127"/>
      <c r="F206" s="127"/>
      <c r="G206" s="154"/>
      <c r="H206" s="154"/>
      <c r="I206" s="154"/>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c r="CK206" s="127"/>
      <c r="CL206" s="127"/>
      <c r="CM206" s="127"/>
      <c r="CN206" s="127"/>
      <c r="CO206" s="127"/>
      <c r="CP206" s="127"/>
      <c r="CQ206" s="127"/>
      <c r="CR206" s="127"/>
      <c r="CS206" s="127"/>
      <c r="CT206" s="127"/>
      <c r="CU206" s="127"/>
      <c r="CV206" s="127"/>
      <c r="CW206" s="127"/>
      <c r="CX206" s="127"/>
      <c r="CY206" s="127"/>
      <c r="CZ206" s="127"/>
      <c r="DA206" s="127"/>
      <c r="DB206" s="127"/>
      <c r="DC206" s="127"/>
      <c r="DD206" s="127"/>
      <c r="DE206" s="127"/>
      <c r="DF206" s="127"/>
      <c r="DG206" s="127"/>
      <c r="DH206" s="127"/>
      <c r="DI206" s="127"/>
      <c r="DJ206" s="127"/>
      <c r="DK206" s="127"/>
      <c r="DL206" s="127"/>
      <c r="DM206" s="127"/>
      <c r="DN206" s="127"/>
      <c r="DO206" s="127"/>
      <c r="DP206" s="127"/>
      <c r="DQ206" s="127"/>
      <c r="DR206" s="127"/>
      <c r="DS206" s="127"/>
      <c r="DT206" s="127"/>
    </row>
    <row r="207" spans="1:124" x14ac:dyDescent="0.3">
      <c r="A207" s="127"/>
      <c r="B207" s="127"/>
      <c r="C207" s="127"/>
      <c r="D207" s="127"/>
      <c r="E207" s="127"/>
      <c r="F207" s="127"/>
      <c r="G207" s="154"/>
      <c r="H207" s="154"/>
      <c r="I207" s="154"/>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27"/>
      <c r="CS207" s="127"/>
      <c r="CT207" s="127"/>
      <c r="CU207" s="127"/>
      <c r="CV207" s="127"/>
      <c r="CW207" s="127"/>
      <c r="CX207" s="127"/>
      <c r="CY207" s="127"/>
      <c r="CZ207" s="127"/>
      <c r="DA207" s="127"/>
      <c r="DB207" s="127"/>
      <c r="DC207" s="127"/>
      <c r="DD207" s="127"/>
      <c r="DE207" s="127"/>
      <c r="DF207" s="127"/>
      <c r="DG207" s="127"/>
      <c r="DH207" s="127"/>
      <c r="DI207" s="127"/>
      <c r="DJ207" s="127"/>
      <c r="DK207" s="127"/>
      <c r="DL207" s="127"/>
      <c r="DM207" s="127"/>
      <c r="DN207" s="127"/>
      <c r="DO207" s="127"/>
      <c r="DP207" s="127"/>
      <c r="DQ207" s="127"/>
      <c r="DR207" s="127"/>
      <c r="DS207" s="127"/>
      <c r="DT207" s="127"/>
    </row>
    <row r="208" spans="1:124" x14ac:dyDescent="0.3">
      <c r="A208" s="127"/>
      <c r="B208" s="127"/>
      <c r="C208" s="127"/>
      <c r="D208" s="127"/>
      <c r="E208" s="127"/>
      <c r="F208" s="127"/>
      <c r="G208" s="154"/>
      <c r="H208" s="154"/>
      <c r="I208" s="154"/>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c r="CT208" s="127"/>
      <c r="CU208" s="127"/>
      <c r="CV208" s="127"/>
      <c r="CW208" s="127"/>
      <c r="CX208" s="127"/>
      <c r="CY208" s="127"/>
      <c r="CZ208" s="127"/>
      <c r="DA208" s="127"/>
      <c r="DB208" s="127"/>
      <c r="DC208" s="127"/>
      <c r="DD208" s="127"/>
      <c r="DE208" s="127"/>
      <c r="DF208" s="127"/>
      <c r="DG208" s="127"/>
      <c r="DH208" s="127"/>
      <c r="DI208" s="127"/>
      <c r="DJ208" s="127"/>
      <c r="DK208" s="127"/>
      <c r="DL208" s="127"/>
      <c r="DM208" s="127"/>
      <c r="DN208" s="127"/>
      <c r="DO208" s="127"/>
      <c r="DP208" s="127"/>
      <c r="DQ208" s="127"/>
      <c r="DR208" s="127"/>
      <c r="DS208" s="127"/>
      <c r="DT208" s="127"/>
    </row>
    <row r="209" spans="1:124" x14ac:dyDescent="0.3">
      <c r="A209" s="127"/>
      <c r="B209" s="127"/>
      <c r="C209" s="127"/>
      <c r="D209" s="127"/>
      <c r="E209" s="127"/>
      <c r="F209" s="127"/>
      <c r="G209" s="154"/>
      <c r="H209" s="154"/>
      <c r="I209" s="154"/>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27"/>
      <c r="CS209" s="127"/>
      <c r="CT209" s="127"/>
      <c r="CU209" s="127"/>
      <c r="CV209" s="127"/>
      <c r="CW209" s="127"/>
      <c r="CX209" s="127"/>
      <c r="CY209" s="127"/>
      <c r="CZ209" s="127"/>
      <c r="DA209" s="127"/>
      <c r="DB209" s="127"/>
      <c r="DC209" s="127"/>
      <c r="DD209" s="127"/>
      <c r="DE209" s="127"/>
      <c r="DF209" s="127"/>
      <c r="DG209" s="127"/>
      <c r="DH209" s="127"/>
      <c r="DI209" s="127"/>
      <c r="DJ209" s="127"/>
      <c r="DK209" s="127"/>
      <c r="DL209" s="127"/>
      <c r="DM209" s="127"/>
      <c r="DN209" s="127"/>
      <c r="DO209" s="127"/>
      <c r="DP209" s="127"/>
      <c r="DQ209" s="127"/>
      <c r="DR209" s="127"/>
      <c r="DS209" s="127"/>
      <c r="DT209" s="127"/>
    </row>
    <row r="210" spans="1:124" x14ac:dyDescent="0.3">
      <c r="A210" s="127"/>
      <c r="B210" s="127"/>
      <c r="C210" s="127"/>
      <c r="D210" s="127"/>
      <c r="E210" s="127"/>
      <c r="F210" s="127"/>
      <c r="G210" s="154"/>
      <c r="H210" s="154"/>
      <c r="I210" s="154"/>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27"/>
      <c r="DC210" s="127"/>
      <c r="DD210" s="127"/>
      <c r="DE210" s="127"/>
      <c r="DF210" s="127"/>
      <c r="DG210" s="127"/>
      <c r="DH210" s="127"/>
      <c r="DI210" s="127"/>
      <c r="DJ210" s="127"/>
      <c r="DK210" s="127"/>
      <c r="DL210" s="127"/>
      <c r="DM210" s="127"/>
      <c r="DN210" s="127"/>
      <c r="DO210" s="127"/>
      <c r="DP210" s="127"/>
      <c r="DQ210" s="127"/>
      <c r="DR210" s="127"/>
      <c r="DS210" s="127"/>
      <c r="DT210" s="127"/>
    </row>
    <row r="211" spans="1:124" x14ac:dyDescent="0.3">
      <c r="A211" s="127"/>
      <c r="B211" s="127"/>
      <c r="C211" s="127"/>
      <c r="D211" s="127"/>
      <c r="E211" s="127"/>
      <c r="F211" s="127"/>
      <c r="G211" s="154"/>
      <c r="H211" s="154"/>
      <c r="I211" s="154"/>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7"/>
      <c r="CU211" s="127"/>
      <c r="CV211" s="127"/>
      <c r="CW211" s="127"/>
      <c r="CX211" s="127"/>
      <c r="CY211" s="127"/>
      <c r="CZ211" s="127"/>
      <c r="DA211" s="127"/>
      <c r="DB211" s="127"/>
      <c r="DC211" s="127"/>
      <c r="DD211" s="127"/>
      <c r="DE211" s="127"/>
      <c r="DF211" s="127"/>
      <c r="DG211" s="127"/>
      <c r="DH211" s="127"/>
      <c r="DI211" s="127"/>
      <c r="DJ211" s="127"/>
      <c r="DK211" s="127"/>
      <c r="DL211" s="127"/>
      <c r="DM211" s="127"/>
      <c r="DN211" s="127"/>
      <c r="DO211" s="127"/>
      <c r="DP211" s="127"/>
      <c r="DQ211" s="127"/>
      <c r="DR211" s="127"/>
      <c r="DS211" s="127"/>
      <c r="DT211" s="127"/>
    </row>
    <row r="212" spans="1:124" x14ac:dyDescent="0.3">
      <c r="A212" s="127"/>
      <c r="B212" s="127"/>
      <c r="C212" s="127"/>
      <c r="D212" s="127"/>
      <c r="E212" s="127"/>
      <c r="F212" s="127"/>
      <c r="G212" s="154"/>
      <c r="H212" s="154"/>
      <c r="I212" s="154"/>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c r="CT212" s="127"/>
      <c r="CU212" s="127"/>
      <c r="CV212" s="127"/>
      <c r="CW212" s="127"/>
      <c r="CX212" s="127"/>
      <c r="CY212" s="127"/>
      <c r="CZ212" s="127"/>
      <c r="DA212" s="127"/>
      <c r="DB212" s="127"/>
      <c r="DC212" s="127"/>
      <c r="DD212" s="127"/>
      <c r="DE212" s="127"/>
      <c r="DF212" s="127"/>
      <c r="DG212" s="127"/>
      <c r="DH212" s="127"/>
      <c r="DI212" s="127"/>
      <c r="DJ212" s="127"/>
      <c r="DK212" s="127"/>
      <c r="DL212" s="127"/>
      <c r="DM212" s="127"/>
      <c r="DN212" s="127"/>
      <c r="DO212" s="127"/>
      <c r="DP212" s="127"/>
      <c r="DQ212" s="127"/>
      <c r="DR212" s="127"/>
      <c r="DS212" s="127"/>
      <c r="DT212" s="127"/>
    </row>
    <row r="213" spans="1:124" x14ac:dyDescent="0.3">
      <c r="A213" s="127"/>
      <c r="B213" s="127"/>
      <c r="C213" s="127"/>
      <c r="D213" s="127"/>
      <c r="E213" s="127"/>
      <c r="F213" s="127"/>
      <c r="G213" s="154"/>
      <c r="H213" s="154"/>
      <c r="I213" s="154"/>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7"/>
      <c r="CZ213" s="127"/>
      <c r="DA213" s="127"/>
      <c r="DB213" s="127"/>
      <c r="DC213" s="127"/>
      <c r="DD213" s="127"/>
      <c r="DE213" s="127"/>
      <c r="DF213" s="127"/>
      <c r="DG213" s="127"/>
      <c r="DH213" s="127"/>
      <c r="DI213" s="127"/>
      <c r="DJ213" s="127"/>
      <c r="DK213" s="127"/>
      <c r="DL213" s="127"/>
      <c r="DM213" s="127"/>
      <c r="DN213" s="127"/>
      <c r="DO213" s="127"/>
      <c r="DP213" s="127"/>
      <c r="DQ213" s="127"/>
      <c r="DR213" s="127"/>
      <c r="DS213" s="127"/>
      <c r="DT213" s="127"/>
    </row>
    <row r="214" spans="1:124" x14ac:dyDescent="0.3">
      <c r="A214" s="127"/>
      <c r="B214" s="127"/>
      <c r="C214" s="127"/>
      <c r="D214" s="127"/>
      <c r="E214" s="127"/>
      <c r="F214" s="127"/>
      <c r="G214" s="154"/>
      <c r="H214" s="154"/>
      <c r="I214" s="154"/>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27"/>
      <c r="CS214" s="127"/>
      <c r="CT214" s="127"/>
      <c r="CU214" s="127"/>
      <c r="CV214" s="127"/>
      <c r="CW214" s="127"/>
      <c r="CX214" s="127"/>
      <c r="CY214" s="127"/>
      <c r="CZ214" s="127"/>
      <c r="DA214" s="127"/>
      <c r="DB214" s="127"/>
      <c r="DC214" s="127"/>
      <c r="DD214" s="127"/>
      <c r="DE214" s="127"/>
      <c r="DF214" s="127"/>
      <c r="DG214" s="127"/>
      <c r="DH214" s="127"/>
      <c r="DI214" s="127"/>
      <c r="DJ214" s="127"/>
      <c r="DK214" s="127"/>
      <c r="DL214" s="127"/>
      <c r="DM214" s="127"/>
      <c r="DN214" s="127"/>
      <c r="DO214" s="127"/>
      <c r="DP214" s="127"/>
      <c r="DQ214" s="127"/>
      <c r="DR214" s="127"/>
      <c r="DS214" s="127"/>
      <c r="DT214" s="127"/>
    </row>
    <row r="215" spans="1:124" x14ac:dyDescent="0.3">
      <c r="A215" s="127"/>
      <c r="B215" s="127"/>
      <c r="C215" s="127"/>
      <c r="D215" s="127"/>
      <c r="E215" s="127"/>
      <c r="F215" s="127"/>
      <c r="G215" s="154"/>
      <c r="H215" s="154"/>
      <c r="I215" s="154"/>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27"/>
      <c r="DC215" s="127"/>
      <c r="DD215" s="127"/>
      <c r="DE215" s="127"/>
      <c r="DF215" s="127"/>
      <c r="DG215" s="127"/>
      <c r="DH215" s="127"/>
      <c r="DI215" s="127"/>
      <c r="DJ215" s="127"/>
      <c r="DK215" s="127"/>
      <c r="DL215" s="127"/>
      <c r="DM215" s="127"/>
      <c r="DN215" s="127"/>
      <c r="DO215" s="127"/>
      <c r="DP215" s="127"/>
      <c r="DQ215" s="127"/>
      <c r="DR215" s="127"/>
      <c r="DS215" s="127"/>
      <c r="DT215" s="127"/>
    </row>
    <row r="216" spans="1:124" x14ac:dyDescent="0.3">
      <c r="A216" s="127"/>
      <c r="B216" s="127"/>
      <c r="C216" s="127"/>
      <c r="D216" s="127"/>
      <c r="E216" s="127"/>
      <c r="F216" s="127"/>
      <c r="G216" s="154"/>
      <c r="H216" s="154"/>
      <c r="I216" s="154"/>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c r="CT216" s="127"/>
      <c r="CU216" s="127"/>
      <c r="CV216" s="127"/>
      <c r="CW216" s="127"/>
      <c r="CX216" s="127"/>
      <c r="CY216" s="127"/>
      <c r="CZ216" s="127"/>
      <c r="DA216" s="127"/>
      <c r="DB216" s="127"/>
      <c r="DC216" s="127"/>
      <c r="DD216" s="127"/>
      <c r="DE216" s="127"/>
      <c r="DF216" s="127"/>
      <c r="DG216" s="127"/>
      <c r="DH216" s="127"/>
      <c r="DI216" s="127"/>
      <c r="DJ216" s="127"/>
      <c r="DK216" s="127"/>
      <c r="DL216" s="127"/>
      <c r="DM216" s="127"/>
      <c r="DN216" s="127"/>
      <c r="DO216" s="127"/>
      <c r="DP216" s="127"/>
      <c r="DQ216" s="127"/>
      <c r="DR216" s="127"/>
      <c r="DS216" s="127"/>
      <c r="DT216" s="127"/>
    </row>
    <row r="217" spans="1:124" x14ac:dyDescent="0.3">
      <c r="A217" s="127"/>
      <c r="B217" s="127"/>
      <c r="C217" s="127"/>
      <c r="D217" s="127"/>
      <c r="E217" s="127"/>
      <c r="F217" s="127"/>
      <c r="G217" s="154"/>
      <c r="H217" s="154"/>
      <c r="I217" s="154"/>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c r="CT217" s="127"/>
      <c r="CU217" s="127"/>
      <c r="CV217" s="127"/>
      <c r="CW217" s="127"/>
      <c r="CX217" s="127"/>
      <c r="CY217" s="127"/>
      <c r="CZ217" s="127"/>
      <c r="DA217" s="127"/>
      <c r="DB217" s="127"/>
      <c r="DC217" s="127"/>
      <c r="DD217" s="127"/>
      <c r="DE217" s="127"/>
      <c r="DF217" s="127"/>
      <c r="DG217" s="127"/>
      <c r="DH217" s="127"/>
      <c r="DI217" s="127"/>
      <c r="DJ217" s="127"/>
      <c r="DK217" s="127"/>
      <c r="DL217" s="127"/>
      <c r="DM217" s="127"/>
      <c r="DN217" s="127"/>
      <c r="DO217" s="127"/>
      <c r="DP217" s="127"/>
      <c r="DQ217" s="127"/>
      <c r="DR217" s="127"/>
      <c r="DS217" s="127"/>
      <c r="DT217" s="127"/>
    </row>
    <row r="218" spans="1:124" x14ac:dyDescent="0.3">
      <c r="A218" s="127"/>
      <c r="B218" s="127"/>
      <c r="C218" s="127"/>
      <c r="D218" s="127"/>
      <c r="E218" s="127"/>
      <c r="F218" s="127"/>
      <c r="G218" s="154"/>
      <c r="H218" s="154"/>
      <c r="I218" s="154"/>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c r="CT218" s="127"/>
      <c r="CU218" s="127"/>
      <c r="CV218" s="127"/>
      <c r="CW218" s="127"/>
      <c r="CX218" s="127"/>
      <c r="CY218" s="127"/>
      <c r="CZ218" s="127"/>
      <c r="DA218" s="127"/>
      <c r="DB218" s="127"/>
      <c r="DC218" s="127"/>
      <c r="DD218" s="127"/>
      <c r="DE218" s="127"/>
      <c r="DF218" s="127"/>
      <c r="DG218" s="127"/>
      <c r="DH218" s="127"/>
      <c r="DI218" s="127"/>
      <c r="DJ218" s="127"/>
      <c r="DK218" s="127"/>
      <c r="DL218" s="127"/>
      <c r="DM218" s="127"/>
      <c r="DN218" s="127"/>
      <c r="DO218" s="127"/>
      <c r="DP218" s="127"/>
      <c r="DQ218" s="127"/>
      <c r="DR218" s="127"/>
      <c r="DS218" s="127"/>
      <c r="DT218" s="127"/>
    </row>
    <row r="219" spans="1:124" x14ac:dyDescent="0.3">
      <c r="A219" s="127"/>
      <c r="B219" s="127"/>
      <c r="C219" s="127"/>
      <c r="D219" s="127"/>
      <c r="E219" s="127"/>
      <c r="F219" s="127"/>
      <c r="G219" s="154"/>
      <c r="H219" s="154"/>
      <c r="I219" s="154"/>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27"/>
      <c r="DH219" s="127"/>
      <c r="DI219" s="127"/>
      <c r="DJ219" s="127"/>
      <c r="DK219" s="127"/>
      <c r="DL219" s="127"/>
      <c r="DM219" s="127"/>
      <c r="DN219" s="127"/>
      <c r="DO219" s="127"/>
      <c r="DP219" s="127"/>
      <c r="DQ219" s="127"/>
      <c r="DR219" s="127"/>
      <c r="DS219" s="127"/>
      <c r="DT219" s="127"/>
    </row>
    <row r="220" spans="1:124" x14ac:dyDescent="0.3">
      <c r="A220" s="127"/>
      <c r="B220" s="127"/>
      <c r="C220" s="127"/>
      <c r="D220" s="127"/>
      <c r="E220" s="127"/>
      <c r="F220" s="127"/>
      <c r="G220" s="154"/>
      <c r="H220" s="154"/>
      <c r="I220" s="154"/>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27"/>
      <c r="CS220" s="127"/>
      <c r="CT220" s="127"/>
      <c r="CU220" s="127"/>
      <c r="CV220" s="127"/>
      <c r="CW220" s="127"/>
      <c r="CX220" s="127"/>
      <c r="CY220" s="127"/>
      <c r="CZ220" s="127"/>
      <c r="DA220" s="127"/>
      <c r="DB220" s="127"/>
      <c r="DC220" s="127"/>
      <c r="DD220" s="127"/>
      <c r="DE220" s="127"/>
      <c r="DF220" s="127"/>
      <c r="DG220" s="127"/>
      <c r="DH220" s="127"/>
      <c r="DI220" s="127"/>
      <c r="DJ220" s="127"/>
      <c r="DK220" s="127"/>
      <c r="DL220" s="127"/>
      <c r="DM220" s="127"/>
      <c r="DN220" s="127"/>
      <c r="DO220" s="127"/>
      <c r="DP220" s="127"/>
      <c r="DQ220" s="127"/>
      <c r="DR220" s="127"/>
      <c r="DS220" s="127"/>
      <c r="DT220" s="127"/>
    </row>
    <row r="221" spans="1:124" x14ac:dyDescent="0.3">
      <c r="A221" s="127"/>
      <c r="B221" s="127"/>
      <c r="C221" s="127"/>
      <c r="D221" s="127"/>
      <c r="E221" s="127"/>
      <c r="F221" s="127"/>
      <c r="G221" s="154"/>
      <c r="H221" s="154"/>
      <c r="I221" s="154"/>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27"/>
      <c r="CS221" s="127"/>
      <c r="CT221" s="127"/>
      <c r="CU221" s="127"/>
      <c r="CV221" s="127"/>
      <c r="CW221" s="127"/>
      <c r="CX221" s="127"/>
      <c r="CY221" s="127"/>
      <c r="CZ221" s="127"/>
      <c r="DA221" s="127"/>
      <c r="DB221" s="127"/>
      <c r="DC221" s="127"/>
      <c r="DD221" s="127"/>
      <c r="DE221" s="127"/>
      <c r="DF221" s="127"/>
      <c r="DG221" s="127"/>
      <c r="DH221" s="127"/>
      <c r="DI221" s="127"/>
      <c r="DJ221" s="127"/>
      <c r="DK221" s="127"/>
      <c r="DL221" s="127"/>
      <c r="DM221" s="127"/>
      <c r="DN221" s="127"/>
      <c r="DO221" s="127"/>
      <c r="DP221" s="127"/>
      <c r="DQ221" s="127"/>
      <c r="DR221" s="127"/>
      <c r="DS221" s="127"/>
      <c r="DT221" s="127"/>
    </row>
    <row r="222" spans="1:124" x14ac:dyDescent="0.3">
      <c r="A222" s="127"/>
      <c r="B222" s="127"/>
      <c r="C222" s="127"/>
      <c r="D222" s="127"/>
      <c r="E222" s="127"/>
      <c r="F222" s="127"/>
      <c r="G222" s="154"/>
      <c r="H222" s="154"/>
      <c r="I222" s="154"/>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27"/>
      <c r="CS222" s="127"/>
      <c r="CT222" s="127"/>
      <c r="CU222" s="127"/>
      <c r="CV222" s="127"/>
      <c r="CW222" s="127"/>
      <c r="CX222" s="127"/>
      <c r="CY222" s="127"/>
      <c r="CZ222" s="127"/>
      <c r="DA222" s="127"/>
      <c r="DB222" s="127"/>
      <c r="DC222" s="127"/>
      <c r="DD222" s="127"/>
      <c r="DE222" s="127"/>
      <c r="DF222" s="127"/>
      <c r="DG222" s="127"/>
      <c r="DH222" s="127"/>
      <c r="DI222" s="127"/>
      <c r="DJ222" s="127"/>
      <c r="DK222" s="127"/>
      <c r="DL222" s="127"/>
      <c r="DM222" s="127"/>
      <c r="DN222" s="127"/>
      <c r="DO222" s="127"/>
      <c r="DP222" s="127"/>
      <c r="DQ222" s="127"/>
      <c r="DR222" s="127"/>
      <c r="DS222" s="127"/>
      <c r="DT222" s="127"/>
    </row>
    <row r="223" spans="1:124" x14ac:dyDescent="0.3">
      <c r="A223" s="127"/>
      <c r="B223" s="127"/>
      <c r="C223" s="127"/>
      <c r="D223" s="127"/>
      <c r="E223" s="127"/>
      <c r="F223" s="127"/>
      <c r="G223" s="154"/>
      <c r="H223" s="154"/>
      <c r="I223" s="154"/>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c r="CT223" s="127"/>
      <c r="CU223" s="127"/>
      <c r="CV223" s="127"/>
      <c r="CW223" s="127"/>
      <c r="CX223" s="127"/>
      <c r="CY223" s="127"/>
      <c r="CZ223" s="127"/>
      <c r="DA223" s="127"/>
      <c r="DB223" s="127"/>
      <c r="DC223" s="127"/>
      <c r="DD223" s="127"/>
      <c r="DE223" s="127"/>
      <c r="DF223" s="127"/>
      <c r="DG223" s="127"/>
      <c r="DH223" s="127"/>
      <c r="DI223" s="127"/>
      <c r="DJ223" s="127"/>
      <c r="DK223" s="127"/>
      <c r="DL223" s="127"/>
      <c r="DM223" s="127"/>
      <c r="DN223" s="127"/>
      <c r="DO223" s="127"/>
      <c r="DP223" s="127"/>
      <c r="DQ223" s="127"/>
      <c r="DR223" s="127"/>
      <c r="DS223" s="127"/>
      <c r="DT223" s="127"/>
    </row>
    <row r="224" spans="1:124" x14ac:dyDescent="0.3">
      <c r="A224" s="127"/>
      <c r="B224" s="127"/>
      <c r="C224" s="127"/>
      <c r="D224" s="127"/>
      <c r="E224" s="127"/>
      <c r="F224" s="127"/>
      <c r="G224" s="154"/>
      <c r="H224" s="154"/>
      <c r="I224" s="154"/>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c r="CJ224" s="127"/>
      <c r="CK224" s="127"/>
      <c r="CL224" s="127"/>
      <c r="CM224" s="127"/>
      <c r="CN224" s="127"/>
      <c r="CO224" s="127"/>
      <c r="CP224" s="127"/>
      <c r="CQ224" s="127"/>
      <c r="CR224" s="127"/>
      <c r="CS224" s="127"/>
      <c r="CT224" s="127"/>
      <c r="CU224" s="127"/>
      <c r="CV224" s="127"/>
      <c r="CW224" s="127"/>
      <c r="CX224" s="127"/>
      <c r="CY224" s="127"/>
      <c r="CZ224" s="127"/>
      <c r="DA224" s="127"/>
      <c r="DB224" s="127"/>
      <c r="DC224" s="127"/>
      <c r="DD224" s="127"/>
      <c r="DE224" s="127"/>
      <c r="DF224" s="127"/>
      <c r="DG224" s="127"/>
      <c r="DH224" s="127"/>
      <c r="DI224" s="127"/>
      <c r="DJ224" s="127"/>
      <c r="DK224" s="127"/>
      <c r="DL224" s="127"/>
      <c r="DM224" s="127"/>
      <c r="DN224" s="127"/>
      <c r="DO224" s="127"/>
      <c r="DP224" s="127"/>
      <c r="DQ224" s="127"/>
      <c r="DR224" s="127"/>
      <c r="DS224" s="127"/>
      <c r="DT224" s="127"/>
    </row>
    <row r="225" spans="1:124" x14ac:dyDescent="0.3">
      <c r="A225" s="127"/>
      <c r="B225" s="127"/>
      <c r="C225" s="127"/>
      <c r="D225" s="127"/>
      <c r="E225" s="127"/>
      <c r="F225" s="127"/>
      <c r="G225" s="154"/>
      <c r="H225" s="154"/>
      <c r="I225" s="154"/>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c r="CJ225" s="127"/>
      <c r="CK225" s="127"/>
      <c r="CL225" s="127"/>
      <c r="CM225" s="127"/>
      <c r="CN225" s="127"/>
      <c r="CO225" s="127"/>
      <c r="CP225" s="127"/>
      <c r="CQ225" s="127"/>
      <c r="CR225" s="127"/>
      <c r="CS225" s="127"/>
      <c r="CT225" s="127"/>
      <c r="CU225" s="127"/>
      <c r="CV225" s="127"/>
      <c r="CW225" s="127"/>
      <c r="CX225" s="127"/>
      <c r="CY225" s="127"/>
      <c r="CZ225" s="127"/>
      <c r="DA225" s="127"/>
      <c r="DB225" s="127"/>
      <c r="DC225" s="127"/>
      <c r="DD225" s="127"/>
      <c r="DE225" s="127"/>
      <c r="DF225" s="127"/>
      <c r="DG225" s="127"/>
      <c r="DH225" s="127"/>
      <c r="DI225" s="127"/>
      <c r="DJ225" s="127"/>
      <c r="DK225" s="127"/>
      <c r="DL225" s="127"/>
      <c r="DM225" s="127"/>
      <c r="DN225" s="127"/>
      <c r="DO225" s="127"/>
      <c r="DP225" s="127"/>
      <c r="DQ225" s="127"/>
      <c r="DR225" s="127"/>
      <c r="DS225" s="127"/>
      <c r="DT225" s="127"/>
    </row>
    <row r="226" spans="1:124" x14ac:dyDescent="0.3">
      <c r="A226" s="127"/>
      <c r="B226" s="127"/>
      <c r="C226" s="127"/>
      <c r="D226" s="127"/>
      <c r="E226" s="127"/>
      <c r="F226" s="127"/>
      <c r="G226" s="154"/>
      <c r="H226" s="154"/>
      <c r="I226" s="154"/>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27"/>
      <c r="CS226" s="127"/>
      <c r="CT226" s="127"/>
      <c r="CU226" s="127"/>
      <c r="CV226" s="127"/>
      <c r="CW226" s="127"/>
      <c r="CX226" s="127"/>
      <c r="CY226" s="127"/>
      <c r="CZ226" s="127"/>
      <c r="DA226" s="127"/>
      <c r="DB226" s="127"/>
      <c r="DC226" s="127"/>
      <c r="DD226" s="127"/>
      <c r="DE226" s="127"/>
      <c r="DF226" s="127"/>
      <c r="DG226" s="127"/>
      <c r="DH226" s="127"/>
      <c r="DI226" s="127"/>
      <c r="DJ226" s="127"/>
      <c r="DK226" s="127"/>
      <c r="DL226" s="127"/>
      <c r="DM226" s="127"/>
      <c r="DN226" s="127"/>
      <c r="DO226" s="127"/>
      <c r="DP226" s="127"/>
      <c r="DQ226" s="127"/>
      <c r="DR226" s="127"/>
      <c r="DS226" s="127"/>
      <c r="DT226" s="127"/>
    </row>
    <row r="227" spans="1:124" x14ac:dyDescent="0.3">
      <c r="A227" s="127"/>
      <c r="B227" s="127"/>
      <c r="C227" s="127"/>
      <c r="D227" s="127"/>
      <c r="E227" s="127"/>
      <c r="F227" s="127"/>
      <c r="G227" s="154"/>
      <c r="H227" s="154"/>
      <c r="I227" s="154"/>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27"/>
      <c r="CS227" s="127"/>
      <c r="CT227" s="127"/>
      <c r="CU227" s="127"/>
      <c r="CV227" s="127"/>
      <c r="CW227" s="127"/>
      <c r="CX227" s="127"/>
      <c r="CY227" s="127"/>
      <c r="CZ227" s="127"/>
      <c r="DA227" s="127"/>
      <c r="DB227" s="127"/>
      <c r="DC227" s="127"/>
      <c r="DD227" s="127"/>
      <c r="DE227" s="127"/>
      <c r="DF227" s="127"/>
      <c r="DG227" s="127"/>
      <c r="DH227" s="127"/>
      <c r="DI227" s="127"/>
      <c r="DJ227" s="127"/>
      <c r="DK227" s="127"/>
      <c r="DL227" s="127"/>
      <c r="DM227" s="127"/>
      <c r="DN227" s="127"/>
      <c r="DO227" s="127"/>
      <c r="DP227" s="127"/>
      <c r="DQ227" s="127"/>
      <c r="DR227" s="127"/>
      <c r="DS227" s="127"/>
      <c r="DT227" s="127"/>
    </row>
    <row r="228" spans="1:124" x14ac:dyDescent="0.3">
      <c r="A228" s="127"/>
      <c r="B228" s="127"/>
      <c r="C228" s="127"/>
      <c r="D228" s="127"/>
      <c r="E228" s="127"/>
      <c r="F228" s="127"/>
      <c r="G228" s="154"/>
      <c r="H228" s="154"/>
      <c r="I228" s="154"/>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27"/>
      <c r="CS228" s="127"/>
      <c r="CT228" s="127"/>
      <c r="CU228" s="127"/>
      <c r="CV228" s="127"/>
      <c r="CW228" s="127"/>
      <c r="CX228" s="127"/>
      <c r="CY228" s="127"/>
      <c r="CZ228" s="127"/>
      <c r="DA228" s="127"/>
      <c r="DB228" s="127"/>
      <c r="DC228" s="127"/>
      <c r="DD228" s="127"/>
      <c r="DE228" s="127"/>
      <c r="DF228" s="127"/>
      <c r="DG228" s="127"/>
      <c r="DH228" s="127"/>
      <c r="DI228" s="127"/>
      <c r="DJ228" s="127"/>
      <c r="DK228" s="127"/>
      <c r="DL228" s="127"/>
      <c r="DM228" s="127"/>
      <c r="DN228" s="127"/>
      <c r="DO228" s="127"/>
      <c r="DP228" s="127"/>
      <c r="DQ228" s="127"/>
      <c r="DR228" s="127"/>
      <c r="DS228" s="127"/>
      <c r="DT228" s="127"/>
    </row>
    <row r="229" spans="1:124" x14ac:dyDescent="0.3">
      <c r="A229" s="127"/>
      <c r="B229" s="127"/>
      <c r="C229" s="127"/>
      <c r="D229" s="127"/>
      <c r="E229" s="127"/>
      <c r="F229" s="127"/>
      <c r="G229" s="154"/>
      <c r="H229" s="154"/>
      <c r="I229" s="154"/>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c r="CJ229" s="127"/>
      <c r="CK229" s="127"/>
      <c r="CL229" s="127"/>
      <c r="CM229" s="127"/>
      <c r="CN229" s="127"/>
      <c r="CO229" s="127"/>
      <c r="CP229" s="127"/>
      <c r="CQ229" s="127"/>
      <c r="CR229" s="127"/>
      <c r="CS229" s="127"/>
      <c r="CT229" s="127"/>
      <c r="CU229" s="127"/>
      <c r="CV229" s="127"/>
      <c r="CW229" s="127"/>
      <c r="CX229" s="127"/>
      <c r="CY229" s="127"/>
      <c r="CZ229" s="127"/>
      <c r="DA229" s="127"/>
      <c r="DB229" s="127"/>
      <c r="DC229" s="127"/>
      <c r="DD229" s="127"/>
      <c r="DE229" s="127"/>
      <c r="DF229" s="127"/>
      <c r="DG229" s="127"/>
      <c r="DH229" s="127"/>
      <c r="DI229" s="127"/>
      <c r="DJ229" s="127"/>
      <c r="DK229" s="127"/>
      <c r="DL229" s="127"/>
      <c r="DM229" s="127"/>
      <c r="DN229" s="127"/>
      <c r="DO229" s="127"/>
      <c r="DP229" s="127"/>
      <c r="DQ229" s="127"/>
      <c r="DR229" s="127"/>
      <c r="DS229" s="127"/>
      <c r="DT229" s="127"/>
    </row>
    <row r="230" spans="1:124" x14ac:dyDescent="0.3">
      <c r="A230" s="127"/>
      <c r="B230" s="127"/>
      <c r="C230" s="127"/>
      <c r="D230" s="127"/>
      <c r="E230" s="127"/>
      <c r="F230" s="127"/>
      <c r="G230" s="154"/>
      <c r="H230" s="154"/>
      <c r="I230" s="154"/>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27"/>
      <c r="CS230" s="127"/>
      <c r="CT230" s="127"/>
      <c r="CU230" s="127"/>
      <c r="CV230" s="127"/>
      <c r="CW230" s="127"/>
      <c r="CX230" s="127"/>
      <c r="CY230" s="127"/>
      <c r="CZ230" s="127"/>
      <c r="DA230" s="127"/>
      <c r="DB230" s="127"/>
      <c r="DC230" s="127"/>
      <c r="DD230" s="127"/>
      <c r="DE230" s="127"/>
      <c r="DF230" s="127"/>
      <c r="DG230" s="127"/>
      <c r="DH230" s="127"/>
      <c r="DI230" s="127"/>
      <c r="DJ230" s="127"/>
      <c r="DK230" s="127"/>
      <c r="DL230" s="127"/>
      <c r="DM230" s="127"/>
      <c r="DN230" s="127"/>
      <c r="DO230" s="127"/>
      <c r="DP230" s="127"/>
      <c r="DQ230" s="127"/>
      <c r="DR230" s="127"/>
      <c r="DS230" s="127"/>
      <c r="DT230" s="127"/>
    </row>
    <row r="231" spans="1:124" x14ac:dyDescent="0.3">
      <c r="A231" s="127"/>
      <c r="B231" s="127"/>
      <c r="C231" s="127"/>
      <c r="D231" s="127"/>
      <c r="E231" s="127"/>
      <c r="F231" s="127"/>
      <c r="G231" s="154"/>
      <c r="H231" s="154"/>
      <c r="I231" s="154"/>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7"/>
      <c r="CS231" s="127"/>
      <c r="CT231" s="127"/>
      <c r="CU231" s="127"/>
      <c r="CV231" s="127"/>
      <c r="CW231" s="127"/>
      <c r="CX231" s="127"/>
      <c r="CY231" s="127"/>
      <c r="CZ231" s="127"/>
      <c r="DA231" s="127"/>
      <c r="DB231" s="127"/>
      <c r="DC231" s="127"/>
      <c r="DD231" s="127"/>
      <c r="DE231" s="127"/>
      <c r="DF231" s="127"/>
      <c r="DG231" s="127"/>
      <c r="DH231" s="127"/>
      <c r="DI231" s="127"/>
      <c r="DJ231" s="127"/>
      <c r="DK231" s="127"/>
      <c r="DL231" s="127"/>
      <c r="DM231" s="127"/>
      <c r="DN231" s="127"/>
      <c r="DO231" s="127"/>
      <c r="DP231" s="127"/>
      <c r="DQ231" s="127"/>
      <c r="DR231" s="127"/>
      <c r="DS231" s="127"/>
      <c r="DT231" s="127"/>
    </row>
    <row r="232" spans="1:124" x14ac:dyDescent="0.3">
      <c r="A232" s="127"/>
      <c r="B232" s="127"/>
      <c r="C232" s="127"/>
      <c r="D232" s="127"/>
      <c r="E232" s="127"/>
      <c r="F232" s="127"/>
      <c r="G232" s="154"/>
      <c r="H232" s="154"/>
      <c r="I232" s="154"/>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c r="CT232" s="127"/>
      <c r="CU232" s="127"/>
      <c r="CV232" s="127"/>
      <c r="CW232" s="127"/>
      <c r="CX232" s="127"/>
      <c r="CY232" s="127"/>
      <c r="CZ232" s="127"/>
      <c r="DA232" s="127"/>
      <c r="DB232" s="127"/>
      <c r="DC232" s="127"/>
      <c r="DD232" s="127"/>
      <c r="DE232" s="127"/>
      <c r="DF232" s="127"/>
      <c r="DG232" s="127"/>
      <c r="DH232" s="127"/>
      <c r="DI232" s="127"/>
      <c r="DJ232" s="127"/>
      <c r="DK232" s="127"/>
      <c r="DL232" s="127"/>
      <c r="DM232" s="127"/>
      <c r="DN232" s="127"/>
      <c r="DO232" s="127"/>
      <c r="DP232" s="127"/>
      <c r="DQ232" s="127"/>
      <c r="DR232" s="127"/>
      <c r="DS232" s="127"/>
      <c r="DT232" s="127"/>
    </row>
    <row r="233" spans="1:124" x14ac:dyDescent="0.3">
      <c r="A233" s="127"/>
      <c r="B233" s="127"/>
      <c r="C233" s="127"/>
      <c r="D233" s="127"/>
      <c r="E233" s="127"/>
      <c r="F233" s="127"/>
      <c r="G233" s="154"/>
      <c r="H233" s="154"/>
      <c r="I233" s="154"/>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27"/>
      <c r="CS233" s="127"/>
      <c r="CT233" s="127"/>
      <c r="CU233" s="127"/>
      <c r="CV233" s="127"/>
      <c r="CW233" s="127"/>
      <c r="CX233" s="127"/>
      <c r="CY233" s="127"/>
      <c r="CZ233" s="127"/>
      <c r="DA233" s="127"/>
      <c r="DB233" s="127"/>
      <c r="DC233" s="127"/>
      <c r="DD233" s="127"/>
      <c r="DE233" s="127"/>
      <c r="DF233" s="127"/>
      <c r="DG233" s="127"/>
      <c r="DH233" s="127"/>
      <c r="DI233" s="127"/>
      <c r="DJ233" s="127"/>
      <c r="DK233" s="127"/>
      <c r="DL233" s="127"/>
      <c r="DM233" s="127"/>
      <c r="DN233" s="127"/>
      <c r="DO233" s="127"/>
      <c r="DP233" s="127"/>
      <c r="DQ233" s="127"/>
      <c r="DR233" s="127"/>
      <c r="DS233" s="127"/>
      <c r="DT233" s="127"/>
    </row>
    <row r="234" spans="1:124" x14ac:dyDescent="0.3">
      <c r="A234" s="127"/>
      <c r="B234" s="127"/>
      <c r="C234" s="127"/>
      <c r="D234" s="127"/>
      <c r="E234" s="127"/>
      <c r="F234" s="127"/>
      <c r="G234" s="154"/>
      <c r="H234" s="154"/>
      <c r="I234" s="154"/>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c r="CJ234" s="127"/>
      <c r="CK234" s="127"/>
      <c r="CL234" s="127"/>
      <c r="CM234" s="127"/>
      <c r="CN234" s="127"/>
      <c r="CO234" s="127"/>
      <c r="CP234" s="127"/>
      <c r="CQ234" s="127"/>
      <c r="CR234" s="127"/>
      <c r="CS234" s="127"/>
      <c r="CT234" s="127"/>
      <c r="CU234" s="127"/>
      <c r="CV234" s="127"/>
      <c r="CW234" s="127"/>
      <c r="CX234" s="127"/>
      <c r="CY234" s="127"/>
      <c r="CZ234" s="127"/>
      <c r="DA234" s="127"/>
      <c r="DB234" s="127"/>
      <c r="DC234" s="127"/>
      <c r="DD234" s="127"/>
      <c r="DE234" s="127"/>
      <c r="DF234" s="127"/>
      <c r="DG234" s="127"/>
      <c r="DH234" s="127"/>
      <c r="DI234" s="127"/>
      <c r="DJ234" s="127"/>
      <c r="DK234" s="127"/>
      <c r="DL234" s="127"/>
      <c r="DM234" s="127"/>
      <c r="DN234" s="127"/>
      <c r="DO234" s="127"/>
      <c r="DP234" s="127"/>
      <c r="DQ234" s="127"/>
      <c r="DR234" s="127"/>
      <c r="DS234" s="127"/>
      <c r="DT234" s="127"/>
    </row>
    <row r="235" spans="1:124" x14ac:dyDescent="0.3">
      <c r="A235" s="127"/>
      <c r="B235" s="127"/>
      <c r="C235" s="127"/>
      <c r="D235" s="127"/>
      <c r="E235" s="127"/>
      <c r="F235" s="127"/>
      <c r="G235" s="154"/>
      <c r="H235" s="154"/>
      <c r="I235" s="154"/>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27"/>
      <c r="CS235" s="127"/>
      <c r="CT235" s="127"/>
      <c r="CU235" s="127"/>
      <c r="CV235" s="127"/>
      <c r="CW235" s="127"/>
      <c r="CX235" s="127"/>
      <c r="CY235" s="127"/>
      <c r="CZ235" s="127"/>
      <c r="DA235" s="127"/>
      <c r="DB235" s="127"/>
      <c r="DC235" s="127"/>
      <c r="DD235" s="127"/>
      <c r="DE235" s="127"/>
      <c r="DF235" s="127"/>
      <c r="DG235" s="127"/>
      <c r="DH235" s="127"/>
      <c r="DI235" s="127"/>
      <c r="DJ235" s="127"/>
      <c r="DK235" s="127"/>
      <c r="DL235" s="127"/>
      <c r="DM235" s="127"/>
      <c r="DN235" s="127"/>
      <c r="DO235" s="127"/>
      <c r="DP235" s="127"/>
      <c r="DQ235" s="127"/>
      <c r="DR235" s="127"/>
      <c r="DS235" s="127"/>
      <c r="DT235" s="127"/>
    </row>
    <row r="236" spans="1:124" x14ac:dyDescent="0.3">
      <c r="A236" s="127"/>
      <c r="B236" s="127"/>
      <c r="C236" s="127"/>
      <c r="D236" s="127"/>
      <c r="E236" s="127"/>
      <c r="F236" s="127"/>
      <c r="G236" s="154"/>
      <c r="H236" s="154"/>
      <c r="I236" s="154"/>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27"/>
      <c r="CS236" s="127"/>
      <c r="CT236" s="127"/>
      <c r="CU236" s="127"/>
      <c r="CV236" s="127"/>
      <c r="CW236" s="127"/>
      <c r="CX236" s="127"/>
      <c r="CY236" s="127"/>
      <c r="CZ236" s="127"/>
      <c r="DA236" s="127"/>
      <c r="DB236" s="127"/>
      <c r="DC236" s="127"/>
      <c r="DD236" s="127"/>
      <c r="DE236" s="127"/>
      <c r="DF236" s="127"/>
      <c r="DG236" s="127"/>
      <c r="DH236" s="127"/>
      <c r="DI236" s="127"/>
      <c r="DJ236" s="127"/>
      <c r="DK236" s="127"/>
      <c r="DL236" s="127"/>
      <c r="DM236" s="127"/>
      <c r="DN236" s="127"/>
      <c r="DO236" s="127"/>
      <c r="DP236" s="127"/>
      <c r="DQ236" s="127"/>
      <c r="DR236" s="127"/>
      <c r="DS236" s="127"/>
      <c r="DT236" s="127"/>
    </row>
    <row r="237" spans="1:124" x14ac:dyDescent="0.3">
      <c r="A237" s="127"/>
      <c r="B237" s="127"/>
      <c r="C237" s="127"/>
      <c r="D237" s="127"/>
      <c r="E237" s="127"/>
      <c r="F237" s="127"/>
      <c r="G237" s="154"/>
      <c r="H237" s="154"/>
      <c r="I237" s="154"/>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c r="CJ237" s="127"/>
      <c r="CK237" s="127"/>
      <c r="CL237" s="127"/>
      <c r="CM237" s="127"/>
      <c r="CN237" s="127"/>
      <c r="CO237" s="127"/>
      <c r="CP237" s="127"/>
      <c r="CQ237" s="127"/>
      <c r="CR237" s="127"/>
      <c r="CS237" s="127"/>
      <c r="CT237" s="127"/>
      <c r="CU237" s="127"/>
      <c r="CV237" s="127"/>
      <c r="CW237" s="127"/>
      <c r="CX237" s="127"/>
      <c r="CY237" s="127"/>
      <c r="CZ237" s="127"/>
      <c r="DA237" s="127"/>
      <c r="DB237" s="127"/>
      <c r="DC237" s="127"/>
      <c r="DD237" s="127"/>
      <c r="DE237" s="127"/>
      <c r="DF237" s="127"/>
      <c r="DG237" s="127"/>
      <c r="DH237" s="127"/>
      <c r="DI237" s="127"/>
      <c r="DJ237" s="127"/>
      <c r="DK237" s="127"/>
      <c r="DL237" s="127"/>
      <c r="DM237" s="127"/>
      <c r="DN237" s="127"/>
      <c r="DO237" s="127"/>
      <c r="DP237" s="127"/>
      <c r="DQ237" s="127"/>
      <c r="DR237" s="127"/>
      <c r="DS237" s="127"/>
      <c r="DT237" s="127"/>
    </row>
    <row r="238" spans="1:124" x14ac:dyDescent="0.3">
      <c r="A238" s="127"/>
      <c r="B238" s="127"/>
      <c r="C238" s="127"/>
      <c r="D238" s="127"/>
      <c r="E238" s="127"/>
      <c r="F238" s="127"/>
      <c r="G238" s="154"/>
      <c r="H238" s="154"/>
      <c r="I238" s="154"/>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c r="CJ238" s="127"/>
      <c r="CK238" s="127"/>
      <c r="CL238" s="127"/>
      <c r="CM238" s="127"/>
      <c r="CN238" s="127"/>
      <c r="CO238" s="127"/>
      <c r="CP238" s="127"/>
      <c r="CQ238" s="127"/>
      <c r="CR238" s="127"/>
      <c r="CS238" s="127"/>
      <c r="CT238" s="127"/>
      <c r="CU238" s="127"/>
      <c r="CV238" s="127"/>
      <c r="CW238" s="127"/>
      <c r="CX238" s="127"/>
      <c r="CY238" s="127"/>
      <c r="CZ238" s="127"/>
      <c r="DA238" s="127"/>
      <c r="DB238" s="127"/>
      <c r="DC238" s="127"/>
      <c r="DD238" s="127"/>
      <c r="DE238" s="127"/>
      <c r="DF238" s="127"/>
      <c r="DG238" s="127"/>
      <c r="DH238" s="127"/>
      <c r="DI238" s="127"/>
      <c r="DJ238" s="127"/>
      <c r="DK238" s="127"/>
      <c r="DL238" s="127"/>
      <c r="DM238" s="127"/>
      <c r="DN238" s="127"/>
      <c r="DO238" s="127"/>
      <c r="DP238" s="127"/>
      <c r="DQ238" s="127"/>
      <c r="DR238" s="127"/>
      <c r="DS238" s="127"/>
      <c r="DT238" s="127"/>
    </row>
    <row r="239" spans="1:124" x14ac:dyDescent="0.3">
      <c r="A239" s="127"/>
      <c r="B239" s="127"/>
      <c r="C239" s="127"/>
      <c r="D239" s="127"/>
      <c r="E239" s="127"/>
      <c r="F239" s="127"/>
      <c r="G239" s="154"/>
      <c r="H239" s="154"/>
      <c r="I239" s="154"/>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127"/>
      <c r="CR239" s="127"/>
      <c r="CS239" s="127"/>
      <c r="CT239" s="127"/>
      <c r="CU239" s="127"/>
      <c r="CV239" s="127"/>
      <c r="CW239" s="127"/>
      <c r="CX239" s="127"/>
      <c r="CY239" s="127"/>
      <c r="CZ239" s="127"/>
      <c r="DA239" s="127"/>
      <c r="DB239" s="127"/>
      <c r="DC239" s="127"/>
      <c r="DD239" s="127"/>
      <c r="DE239" s="127"/>
      <c r="DF239" s="127"/>
      <c r="DG239" s="127"/>
      <c r="DH239" s="127"/>
      <c r="DI239" s="127"/>
      <c r="DJ239" s="127"/>
      <c r="DK239" s="127"/>
      <c r="DL239" s="127"/>
      <c r="DM239" s="127"/>
      <c r="DN239" s="127"/>
      <c r="DO239" s="127"/>
      <c r="DP239" s="127"/>
      <c r="DQ239" s="127"/>
      <c r="DR239" s="127"/>
      <c r="DS239" s="127"/>
      <c r="DT239" s="127"/>
    </row>
    <row r="240" spans="1:124" x14ac:dyDescent="0.3">
      <c r="A240" s="127"/>
      <c r="B240" s="127"/>
      <c r="C240" s="127"/>
      <c r="D240" s="127"/>
      <c r="E240" s="127"/>
      <c r="F240" s="127"/>
      <c r="G240" s="154"/>
      <c r="H240" s="154"/>
      <c r="I240" s="154"/>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27"/>
      <c r="CS240" s="127"/>
      <c r="CT240" s="127"/>
      <c r="CU240" s="127"/>
      <c r="CV240" s="127"/>
      <c r="CW240" s="127"/>
      <c r="CX240" s="127"/>
      <c r="CY240" s="127"/>
      <c r="CZ240" s="127"/>
      <c r="DA240" s="127"/>
      <c r="DB240" s="127"/>
      <c r="DC240" s="127"/>
      <c r="DD240" s="127"/>
      <c r="DE240" s="127"/>
      <c r="DF240" s="127"/>
      <c r="DG240" s="127"/>
      <c r="DH240" s="127"/>
      <c r="DI240" s="127"/>
      <c r="DJ240" s="127"/>
      <c r="DK240" s="127"/>
      <c r="DL240" s="127"/>
      <c r="DM240" s="127"/>
      <c r="DN240" s="127"/>
      <c r="DO240" s="127"/>
      <c r="DP240" s="127"/>
      <c r="DQ240" s="127"/>
      <c r="DR240" s="127"/>
      <c r="DS240" s="127"/>
      <c r="DT240" s="127"/>
    </row>
    <row r="241" spans="1:124" x14ac:dyDescent="0.3">
      <c r="A241" s="127"/>
      <c r="B241" s="127"/>
      <c r="C241" s="127"/>
      <c r="D241" s="127"/>
      <c r="E241" s="127"/>
      <c r="F241" s="127"/>
      <c r="G241" s="154"/>
      <c r="H241" s="154"/>
      <c r="I241" s="154"/>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c r="CJ241" s="127"/>
      <c r="CK241" s="127"/>
      <c r="CL241" s="127"/>
      <c r="CM241" s="127"/>
      <c r="CN241" s="127"/>
      <c r="CO241" s="127"/>
      <c r="CP241" s="127"/>
      <c r="CQ241" s="127"/>
      <c r="CR241" s="127"/>
      <c r="CS241" s="127"/>
      <c r="CT241" s="127"/>
      <c r="CU241" s="127"/>
      <c r="CV241" s="127"/>
      <c r="CW241" s="127"/>
      <c r="CX241" s="127"/>
      <c r="CY241" s="127"/>
      <c r="CZ241" s="127"/>
      <c r="DA241" s="127"/>
      <c r="DB241" s="127"/>
      <c r="DC241" s="127"/>
      <c r="DD241" s="127"/>
      <c r="DE241" s="127"/>
      <c r="DF241" s="127"/>
      <c r="DG241" s="127"/>
      <c r="DH241" s="127"/>
      <c r="DI241" s="127"/>
      <c r="DJ241" s="127"/>
      <c r="DK241" s="127"/>
      <c r="DL241" s="127"/>
      <c r="DM241" s="127"/>
      <c r="DN241" s="127"/>
      <c r="DO241" s="127"/>
      <c r="DP241" s="127"/>
      <c r="DQ241" s="127"/>
      <c r="DR241" s="127"/>
      <c r="DS241" s="127"/>
      <c r="DT241" s="127"/>
    </row>
    <row r="242" spans="1:124" x14ac:dyDescent="0.3">
      <c r="A242" s="127"/>
      <c r="B242" s="127"/>
      <c r="C242" s="127"/>
      <c r="D242" s="127"/>
      <c r="E242" s="127"/>
      <c r="F242" s="127"/>
      <c r="G242" s="154"/>
      <c r="H242" s="154"/>
      <c r="I242" s="154"/>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c r="CI242" s="127"/>
      <c r="CJ242" s="127"/>
      <c r="CK242" s="127"/>
      <c r="CL242" s="127"/>
      <c r="CM242" s="127"/>
      <c r="CN242" s="127"/>
      <c r="CO242" s="127"/>
      <c r="CP242" s="127"/>
      <c r="CQ242" s="127"/>
      <c r="CR242" s="127"/>
      <c r="CS242" s="127"/>
      <c r="CT242" s="127"/>
      <c r="CU242" s="127"/>
      <c r="CV242" s="127"/>
      <c r="CW242" s="127"/>
      <c r="CX242" s="127"/>
      <c r="CY242" s="127"/>
      <c r="CZ242" s="127"/>
      <c r="DA242" s="127"/>
      <c r="DB242" s="127"/>
      <c r="DC242" s="127"/>
      <c r="DD242" s="127"/>
      <c r="DE242" s="127"/>
      <c r="DF242" s="127"/>
      <c r="DG242" s="127"/>
      <c r="DH242" s="127"/>
      <c r="DI242" s="127"/>
      <c r="DJ242" s="127"/>
      <c r="DK242" s="127"/>
      <c r="DL242" s="127"/>
      <c r="DM242" s="127"/>
      <c r="DN242" s="127"/>
      <c r="DO242" s="127"/>
      <c r="DP242" s="127"/>
      <c r="DQ242" s="127"/>
      <c r="DR242" s="127"/>
      <c r="DS242" s="127"/>
      <c r="DT242" s="127"/>
    </row>
    <row r="243" spans="1:124" x14ac:dyDescent="0.3">
      <c r="A243" s="127"/>
      <c r="B243" s="127"/>
      <c r="C243" s="127"/>
      <c r="D243" s="127"/>
      <c r="E243" s="127"/>
      <c r="F243" s="127"/>
      <c r="G243" s="154"/>
      <c r="H243" s="154"/>
      <c r="I243" s="154"/>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27"/>
      <c r="CY243" s="127"/>
      <c r="CZ243" s="127"/>
      <c r="DA243" s="127"/>
      <c r="DB243" s="127"/>
      <c r="DC243" s="127"/>
      <c r="DD243" s="127"/>
      <c r="DE243" s="127"/>
      <c r="DF243" s="127"/>
      <c r="DG243" s="127"/>
      <c r="DH243" s="127"/>
      <c r="DI243" s="127"/>
      <c r="DJ243" s="127"/>
      <c r="DK243" s="127"/>
      <c r="DL243" s="127"/>
      <c r="DM243" s="127"/>
      <c r="DN243" s="127"/>
      <c r="DO243" s="127"/>
      <c r="DP243" s="127"/>
      <c r="DQ243" s="127"/>
      <c r="DR243" s="127"/>
      <c r="DS243" s="127"/>
      <c r="DT243" s="127"/>
    </row>
    <row r="244" spans="1:124" x14ac:dyDescent="0.3">
      <c r="A244" s="127"/>
      <c r="B244" s="127"/>
      <c r="C244" s="127"/>
      <c r="D244" s="127"/>
      <c r="E244" s="127"/>
      <c r="F244" s="127"/>
      <c r="G244" s="154"/>
      <c r="H244" s="154"/>
      <c r="I244" s="154"/>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c r="DK244" s="127"/>
      <c r="DL244" s="127"/>
      <c r="DM244" s="127"/>
      <c r="DN244" s="127"/>
      <c r="DO244" s="127"/>
      <c r="DP244" s="127"/>
      <c r="DQ244" s="127"/>
      <c r="DR244" s="127"/>
      <c r="DS244" s="127"/>
      <c r="DT244" s="127"/>
    </row>
    <row r="245" spans="1:124" x14ac:dyDescent="0.3">
      <c r="A245" s="127"/>
      <c r="B245" s="127"/>
      <c r="C245" s="127"/>
      <c r="D245" s="127"/>
      <c r="E245" s="127"/>
      <c r="F245" s="127"/>
      <c r="G245" s="154"/>
      <c r="H245" s="154"/>
      <c r="I245" s="154"/>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c r="DK245" s="127"/>
      <c r="DL245" s="127"/>
      <c r="DM245" s="127"/>
      <c r="DN245" s="127"/>
      <c r="DO245" s="127"/>
      <c r="DP245" s="127"/>
      <c r="DQ245" s="127"/>
      <c r="DR245" s="127"/>
      <c r="DS245" s="127"/>
      <c r="DT245" s="127"/>
    </row>
    <row r="246" spans="1:124" x14ac:dyDescent="0.3">
      <c r="A246" s="127"/>
      <c r="B246" s="127"/>
      <c r="C246" s="127"/>
      <c r="D246" s="127"/>
      <c r="E246" s="127"/>
      <c r="F246" s="127"/>
      <c r="G246" s="154"/>
      <c r="H246" s="154"/>
      <c r="I246" s="154"/>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c r="DK246" s="127"/>
      <c r="DL246" s="127"/>
      <c r="DM246" s="127"/>
      <c r="DN246" s="127"/>
      <c r="DO246" s="127"/>
      <c r="DP246" s="127"/>
      <c r="DQ246" s="127"/>
      <c r="DR246" s="127"/>
      <c r="DS246" s="127"/>
      <c r="DT246" s="127"/>
    </row>
    <row r="247" spans="1:124" x14ac:dyDescent="0.3">
      <c r="A247" s="127"/>
      <c r="B247" s="127"/>
      <c r="C247" s="127"/>
      <c r="D247" s="127"/>
      <c r="E247" s="127"/>
      <c r="F247" s="127"/>
      <c r="G247" s="154"/>
      <c r="H247" s="154"/>
      <c r="I247" s="154"/>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27"/>
      <c r="DC247" s="127"/>
      <c r="DD247" s="127"/>
      <c r="DE247" s="127"/>
      <c r="DF247" s="127"/>
      <c r="DG247" s="127"/>
      <c r="DH247" s="127"/>
      <c r="DI247" s="127"/>
      <c r="DJ247" s="127"/>
      <c r="DK247" s="127"/>
      <c r="DL247" s="127"/>
      <c r="DM247" s="127"/>
      <c r="DN247" s="127"/>
      <c r="DO247" s="127"/>
      <c r="DP247" s="127"/>
      <c r="DQ247" s="127"/>
      <c r="DR247" s="127"/>
      <c r="DS247" s="127"/>
      <c r="DT247" s="127"/>
    </row>
    <row r="248" spans="1:124" x14ac:dyDescent="0.3">
      <c r="A248" s="127"/>
      <c r="B248" s="127"/>
      <c r="C248" s="127"/>
      <c r="D248" s="127"/>
      <c r="E248" s="127"/>
      <c r="F248" s="127"/>
      <c r="G248" s="154"/>
      <c r="H248" s="154"/>
      <c r="I248" s="154"/>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c r="DF248" s="127"/>
      <c r="DG248" s="127"/>
      <c r="DH248" s="127"/>
      <c r="DI248" s="127"/>
      <c r="DJ248" s="127"/>
      <c r="DK248" s="127"/>
      <c r="DL248" s="127"/>
      <c r="DM248" s="127"/>
      <c r="DN248" s="127"/>
      <c r="DO248" s="127"/>
      <c r="DP248" s="127"/>
      <c r="DQ248" s="127"/>
      <c r="DR248" s="127"/>
      <c r="DS248" s="127"/>
      <c r="DT248" s="127"/>
    </row>
    <row r="249" spans="1:124" x14ac:dyDescent="0.3">
      <c r="A249" s="127"/>
      <c r="B249" s="127"/>
      <c r="C249" s="127"/>
      <c r="D249" s="127"/>
      <c r="E249" s="127"/>
      <c r="F249" s="127"/>
      <c r="G249" s="154"/>
      <c r="H249" s="154"/>
      <c r="I249" s="154"/>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27"/>
      <c r="DC249" s="127"/>
      <c r="DD249" s="127"/>
      <c r="DE249" s="127"/>
      <c r="DF249" s="127"/>
      <c r="DG249" s="127"/>
      <c r="DH249" s="127"/>
      <c r="DI249" s="127"/>
      <c r="DJ249" s="127"/>
      <c r="DK249" s="127"/>
      <c r="DL249" s="127"/>
      <c r="DM249" s="127"/>
      <c r="DN249" s="127"/>
      <c r="DO249" s="127"/>
      <c r="DP249" s="127"/>
      <c r="DQ249" s="127"/>
      <c r="DR249" s="127"/>
      <c r="DS249" s="127"/>
      <c r="DT249" s="127"/>
    </row>
    <row r="250" spans="1:124" x14ac:dyDescent="0.3">
      <c r="A250" s="127"/>
      <c r="B250" s="127"/>
      <c r="C250" s="127"/>
      <c r="D250" s="127"/>
      <c r="E250" s="127"/>
      <c r="F250" s="127"/>
      <c r="G250" s="154"/>
      <c r="H250" s="154"/>
      <c r="I250" s="154"/>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c r="CT250" s="127"/>
      <c r="CU250" s="127"/>
      <c r="CV250" s="127"/>
      <c r="CW250" s="127"/>
      <c r="CX250" s="127"/>
      <c r="CY250" s="127"/>
      <c r="CZ250" s="127"/>
      <c r="DA250" s="127"/>
      <c r="DB250" s="127"/>
      <c r="DC250" s="127"/>
      <c r="DD250" s="127"/>
      <c r="DE250" s="127"/>
      <c r="DF250" s="127"/>
      <c r="DG250" s="127"/>
      <c r="DH250" s="127"/>
      <c r="DI250" s="127"/>
      <c r="DJ250" s="127"/>
      <c r="DK250" s="127"/>
      <c r="DL250" s="127"/>
      <c r="DM250" s="127"/>
      <c r="DN250" s="127"/>
      <c r="DO250" s="127"/>
      <c r="DP250" s="127"/>
      <c r="DQ250" s="127"/>
      <c r="DR250" s="127"/>
      <c r="DS250" s="127"/>
      <c r="DT250" s="127"/>
    </row>
    <row r="251" spans="1:124" x14ac:dyDescent="0.3">
      <c r="A251" s="127"/>
      <c r="B251" s="127"/>
      <c r="C251" s="127"/>
      <c r="D251" s="127"/>
      <c r="E251" s="127"/>
      <c r="F251" s="127"/>
      <c r="G251" s="154"/>
      <c r="H251" s="154"/>
      <c r="I251" s="154"/>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27"/>
      <c r="CS251" s="127"/>
      <c r="CT251" s="127"/>
      <c r="CU251" s="127"/>
      <c r="CV251" s="127"/>
      <c r="CW251" s="127"/>
      <c r="CX251" s="127"/>
      <c r="CY251" s="127"/>
      <c r="CZ251" s="127"/>
      <c r="DA251" s="127"/>
      <c r="DB251" s="127"/>
      <c r="DC251" s="127"/>
      <c r="DD251" s="127"/>
      <c r="DE251" s="127"/>
      <c r="DF251" s="127"/>
      <c r="DG251" s="127"/>
      <c r="DH251" s="127"/>
      <c r="DI251" s="127"/>
      <c r="DJ251" s="127"/>
      <c r="DK251" s="127"/>
      <c r="DL251" s="127"/>
      <c r="DM251" s="127"/>
      <c r="DN251" s="127"/>
      <c r="DO251" s="127"/>
      <c r="DP251" s="127"/>
      <c r="DQ251" s="127"/>
      <c r="DR251" s="127"/>
      <c r="DS251" s="127"/>
      <c r="DT251" s="127"/>
    </row>
    <row r="252" spans="1:124" x14ac:dyDescent="0.3">
      <c r="A252" s="127"/>
      <c r="B252" s="127"/>
      <c r="C252" s="127"/>
      <c r="D252" s="127"/>
      <c r="E252" s="127"/>
      <c r="F252" s="127"/>
      <c r="G252" s="154"/>
      <c r="H252" s="154"/>
      <c r="I252" s="154"/>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7"/>
      <c r="CT252" s="127"/>
      <c r="CU252" s="127"/>
      <c r="CV252" s="127"/>
      <c r="CW252" s="127"/>
      <c r="CX252" s="127"/>
      <c r="CY252" s="127"/>
      <c r="CZ252" s="127"/>
      <c r="DA252" s="127"/>
      <c r="DB252" s="127"/>
      <c r="DC252" s="127"/>
      <c r="DD252" s="127"/>
      <c r="DE252" s="127"/>
      <c r="DF252" s="127"/>
      <c r="DG252" s="127"/>
      <c r="DH252" s="127"/>
      <c r="DI252" s="127"/>
      <c r="DJ252" s="127"/>
      <c r="DK252" s="127"/>
      <c r="DL252" s="127"/>
      <c r="DM252" s="127"/>
      <c r="DN252" s="127"/>
      <c r="DO252" s="127"/>
      <c r="DP252" s="127"/>
      <c r="DQ252" s="127"/>
      <c r="DR252" s="127"/>
      <c r="DS252" s="127"/>
      <c r="DT252" s="127"/>
    </row>
    <row r="253" spans="1:124" x14ac:dyDescent="0.3">
      <c r="A253" s="127"/>
      <c r="B253" s="127"/>
      <c r="C253" s="127"/>
      <c r="D253" s="127"/>
      <c r="E253" s="127"/>
      <c r="F253" s="127"/>
      <c r="G253" s="154"/>
      <c r="H253" s="154"/>
      <c r="I253" s="154"/>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27"/>
      <c r="CS253" s="127"/>
      <c r="CT253" s="127"/>
      <c r="CU253" s="127"/>
      <c r="CV253" s="127"/>
      <c r="CW253" s="127"/>
      <c r="CX253" s="127"/>
      <c r="CY253" s="127"/>
      <c r="CZ253" s="127"/>
      <c r="DA253" s="127"/>
      <c r="DB253" s="127"/>
      <c r="DC253" s="127"/>
      <c r="DD253" s="127"/>
      <c r="DE253" s="127"/>
      <c r="DF253" s="127"/>
      <c r="DG253" s="127"/>
      <c r="DH253" s="127"/>
      <c r="DI253" s="127"/>
      <c r="DJ253" s="127"/>
      <c r="DK253" s="127"/>
      <c r="DL253" s="127"/>
      <c r="DM253" s="127"/>
      <c r="DN253" s="127"/>
      <c r="DO253" s="127"/>
      <c r="DP253" s="127"/>
      <c r="DQ253" s="127"/>
      <c r="DR253" s="127"/>
      <c r="DS253" s="127"/>
      <c r="DT253" s="127"/>
    </row>
    <row r="254" spans="1:124" x14ac:dyDescent="0.3">
      <c r="A254" s="127"/>
      <c r="B254" s="127"/>
      <c r="C254" s="127"/>
      <c r="D254" s="127"/>
      <c r="E254" s="127"/>
      <c r="F254" s="127"/>
      <c r="G254" s="154"/>
      <c r="H254" s="154"/>
      <c r="I254" s="154"/>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c r="CJ254" s="127"/>
      <c r="CK254" s="127"/>
      <c r="CL254" s="127"/>
      <c r="CM254" s="127"/>
      <c r="CN254" s="127"/>
      <c r="CO254" s="127"/>
      <c r="CP254" s="127"/>
      <c r="CQ254" s="127"/>
      <c r="CR254" s="127"/>
      <c r="CS254" s="127"/>
      <c r="CT254" s="127"/>
      <c r="CU254" s="127"/>
      <c r="CV254" s="127"/>
      <c r="CW254" s="127"/>
      <c r="CX254" s="127"/>
      <c r="CY254" s="127"/>
      <c r="CZ254" s="127"/>
      <c r="DA254" s="127"/>
      <c r="DB254" s="127"/>
      <c r="DC254" s="127"/>
      <c r="DD254" s="127"/>
      <c r="DE254" s="127"/>
      <c r="DF254" s="127"/>
      <c r="DG254" s="127"/>
      <c r="DH254" s="127"/>
      <c r="DI254" s="127"/>
      <c r="DJ254" s="127"/>
      <c r="DK254" s="127"/>
      <c r="DL254" s="127"/>
      <c r="DM254" s="127"/>
      <c r="DN254" s="127"/>
      <c r="DO254" s="127"/>
      <c r="DP254" s="127"/>
      <c r="DQ254" s="127"/>
      <c r="DR254" s="127"/>
      <c r="DS254" s="127"/>
      <c r="DT254" s="127"/>
    </row>
    <row r="255" spans="1:124" x14ac:dyDescent="0.3">
      <c r="A255" s="127"/>
      <c r="B255" s="127"/>
      <c r="C255" s="127"/>
      <c r="D255" s="127"/>
      <c r="E255" s="127"/>
      <c r="F255" s="127"/>
      <c r="G255" s="154"/>
      <c r="H255" s="154"/>
      <c r="I255" s="154"/>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27"/>
      <c r="CS255" s="127"/>
      <c r="CT255" s="127"/>
      <c r="CU255" s="127"/>
      <c r="CV255" s="127"/>
      <c r="CW255" s="127"/>
      <c r="CX255" s="127"/>
      <c r="CY255" s="127"/>
      <c r="CZ255" s="127"/>
      <c r="DA255" s="127"/>
      <c r="DB255" s="127"/>
      <c r="DC255" s="127"/>
      <c r="DD255" s="127"/>
      <c r="DE255" s="127"/>
      <c r="DF255" s="127"/>
      <c r="DG255" s="127"/>
      <c r="DH255" s="127"/>
      <c r="DI255" s="127"/>
      <c r="DJ255" s="127"/>
      <c r="DK255" s="127"/>
      <c r="DL255" s="127"/>
      <c r="DM255" s="127"/>
      <c r="DN255" s="127"/>
      <c r="DO255" s="127"/>
      <c r="DP255" s="127"/>
      <c r="DQ255" s="127"/>
      <c r="DR255" s="127"/>
      <c r="DS255" s="127"/>
      <c r="DT255" s="127"/>
    </row>
    <row r="256" spans="1:124" x14ac:dyDescent="0.3">
      <c r="A256" s="127"/>
      <c r="B256" s="127"/>
      <c r="C256" s="127"/>
      <c r="D256" s="127"/>
      <c r="E256" s="127"/>
      <c r="F256" s="127"/>
      <c r="G256" s="154"/>
      <c r="H256" s="154"/>
      <c r="I256" s="154"/>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c r="CJ256" s="127"/>
      <c r="CK256" s="127"/>
      <c r="CL256" s="127"/>
      <c r="CM256" s="127"/>
      <c r="CN256" s="127"/>
      <c r="CO256" s="127"/>
      <c r="CP256" s="127"/>
      <c r="CQ256" s="127"/>
      <c r="CR256" s="127"/>
      <c r="CS256" s="127"/>
      <c r="CT256" s="127"/>
      <c r="CU256" s="127"/>
      <c r="CV256" s="127"/>
      <c r="CW256" s="127"/>
      <c r="CX256" s="127"/>
      <c r="CY256" s="127"/>
      <c r="CZ256" s="127"/>
      <c r="DA256" s="127"/>
      <c r="DB256" s="127"/>
      <c r="DC256" s="127"/>
      <c r="DD256" s="127"/>
      <c r="DE256" s="127"/>
      <c r="DF256" s="127"/>
      <c r="DG256" s="127"/>
      <c r="DH256" s="127"/>
      <c r="DI256" s="127"/>
      <c r="DJ256" s="127"/>
      <c r="DK256" s="127"/>
      <c r="DL256" s="127"/>
      <c r="DM256" s="127"/>
      <c r="DN256" s="127"/>
      <c r="DO256" s="127"/>
      <c r="DP256" s="127"/>
      <c r="DQ256" s="127"/>
      <c r="DR256" s="127"/>
      <c r="DS256" s="127"/>
      <c r="DT256" s="127"/>
    </row>
    <row r="257" spans="1:124" x14ac:dyDescent="0.3">
      <c r="A257" s="127"/>
      <c r="B257" s="127"/>
      <c r="C257" s="127"/>
      <c r="D257" s="127"/>
      <c r="E257" s="127"/>
      <c r="F257" s="127"/>
      <c r="G257" s="154"/>
      <c r="H257" s="154"/>
      <c r="I257" s="154"/>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c r="CI257" s="127"/>
      <c r="CJ257" s="127"/>
      <c r="CK257" s="127"/>
      <c r="CL257" s="127"/>
      <c r="CM257" s="127"/>
      <c r="CN257" s="127"/>
      <c r="CO257" s="127"/>
      <c r="CP257" s="127"/>
      <c r="CQ257" s="127"/>
      <c r="CR257" s="127"/>
      <c r="CS257" s="127"/>
      <c r="CT257" s="127"/>
      <c r="CU257" s="127"/>
      <c r="CV257" s="127"/>
      <c r="CW257" s="127"/>
      <c r="CX257" s="127"/>
      <c r="CY257" s="127"/>
      <c r="CZ257" s="127"/>
      <c r="DA257" s="127"/>
      <c r="DB257" s="127"/>
      <c r="DC257" s="127"/>
      <c r="DD257" s="127"/>
      <c r="DE257" s="127"/>
      <c r="DF257" s="127"/>
      <c r="DG257" s="127"/>
      <c r="DH257" s="127"/>
      <c r="DI257" s="127"/>
      <c r="DJ257" s="127"/>
      <c r="DK257" s="127"/>
      <c r="DL257" s="127"/>
      <c r="DM257" s="127"/>
      <c r="DN257" s="127"/>
      <c r="DO257" s="127"/>
      <c r="DP257" s="127"/>
      <c r="DQ257" s="127"/>
      <c r="DR257" s="127"/>
      <c r="DS257" s="127"/>
      <c r="DT257" s="127"/>
    </row>
    <row r="258" spans="1:124" x14ac:dyDescent="0.3">
      <c r="A258" s="127"/>
      <c r="B258" s="127"/>
      <c r="C258" s="127"/>
      <c r="D258" s="127"/>
      <c r="E258" s="127"/>
      <c r="F258" s="127"/>
      <c r="G258" s="154"/>
      <c r="H258" s="154"/>
      <c r="I258" s="154"/>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c r="DK258" s="127"/>
      <c r="DL258" s="127"/>
      <c r="DM258" s="127"/>
      <c r="DN258" s="127"/>
      <c r="DO258" s="127"/>
      <c r="DP258" s="127"/>
      <c r="DQ258" s="127"/>
      <c r="DR258" s="127"/>
      <c r="DS258" s="127"/>
      <c r="DT258" s="127"/>
    </row>
    <row r="259" spans="1:124" x14ac:dyDescent="0.3">
      <c r="A259" s="127"/>
      <c r="B259" s="127"/>
      <c r="C259" s="127"/>
      <c r="D259" s="127"/>
      <c r="E259" s="127"/>
      <c r="F259" s="127"/>
      <c r="G259" s="154"/>
      <c r="H259" s="154"/>
      <c r="I259" s="154"/>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c r="DK259" s="127"/>
      <c r="DL259" s="127"/>
      <c r="DM259" s="127"/>
      <c r="DN259" s="127"/>
      <c r="DO259" s="127"/>
      <c r="DP259" s="127"/>
      <c r="DQ259" s="127"/>
      <c r="DR259" s="127"/>
      <c r="DS259" s="127"/>
      <c r="DT259" s="127"/>
    </row>
    <row r="260" spans="1:124" x14ac:dyDescent="0.3">
      <c r="A260" s="127"/>
      <c r="B260" s="127"/>
      <c r="C260" s="127"/>
      <c r="D260" s="127"/>
      <c r="E260" s="127"/>
      <c r="F260" s="127"/>
      <c r="G260" s="154"/>
      <c r="H260" s="154"/>
      <c r="I260" s="154"/>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c r="DK260" s="127"/>
      <c r="DL260" s="127"/>
      <c r="DM260" s="127"/>
      <c r="DN260" s="127"/>
      <c r="DO260" s="127"/>
      <c r="DP260" s="127"/>
      <c r="DQ260" s="127"/>
      <c r="DR260" s="127"/>
      <c r="DS260" s="127"/>
      <c r="DT260" s="127"/>
    </row>
    <row r="261" spans="1:124" x14ac:dyDescent="0.3">
      <c r="A261" s="127"/>
      <c r="B261" s="127"/>
      <c r="C261" s="127"/>
      <c r="D261" s="127"/>
      <c r="E261" s="127"/>
      <c r="F261" s="127"/>
      <c r="G261" s="154"/>
      <c r="H261" s="154"/>
      <c r="I261" s="154"/>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c r="CI261" s="127"/>
      <c r="CJ261" s="127"/>
      <c r="CK261" s="127"/>
      <c r="CL261" s="127"/>
      <c r="CM261" s="127"/>
      <c r="CN261" s="127"/>
      <c r="CO261" s="127"/>
      <c r="CP261" s="127"/>
      <c r="CQ261" s="127"/>
      <c r="CR261" s="127"/>
      <c r="CS261" s="127"/>
      <c r="CT261" s="127"/>
      <c r="CU261" s="127"/>
      <c r="CV261" s="127"/>
      <c r="CW261" s="127"/>
      <c r="CX261" s="127"/>
      <c r="CY261" s="127"/>
      <c r="CZ261" s="127"/>
      <c r="DA261" s="127"/>
      <c r="DB261" s="127"/>
      <c r="DC261" s="127"/>
      <c r="DD261" s="127"/>
      <c r="DE261" s="127"/>
      <c r="DF261" s="127"/>
      <c r="DG261" s="127"/>
      <c r="DH261" s="127"/>
      <c r="DI261" s="127"/>
      <c r="DJ261" s="127"/>
      <c r="DK261" s="127"/>
      <c r="DL261" s="127"/>
      <c r="DM261" s="127"/>
      <c r="DN261" s="127"/>
      <c r="DO261" s="127"/>
      <c r="DP261" s="127"/>
      <c r="DQ261" s="127"/>
      <c r="DR261" s="127"/>
      <c r="DS261" s="127"/>
      <c r="DT261" s="127"/>
    </row>
    <row r="262" spans="1:124" x14ac:dyDescent="0.3">
      <c r="A262" s="127"/>
      <c r="B262" s="127"/>
      <c r="C262" s="127"/>
      <c r="D262" s="127"/>
      <c r="E262" s="127"/>
      <c r="F262" s="127"/>
      <c r="G262" s="154"/>
      <c r="H262" s="154"/>
      <c r="I262" s="154"/>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c r="CI262" s="127"/>
      <c r="CJ262" s="127"/>
      <c r="CK262" s="127"/>
      <c r="CL262" s="127"/>
      <c r="CM262" s="127"/>
      <c r="CN262" s="127"/>
      <c r="CO262" s="127"/>
      <c r="CP262" s="127"/>
      <c r="CQ262" s="127"/>
      <c r="CR262" s="127"/>
      <c r="CS262" s="127"/>
      <c r="CT262" s="127"/>
      <c r="CU262" s="127"/>
      <c r="CV262" s="127"/>
      <c r="CW262" s="127"/>
      <c r="CX262" s="127"/>
      <c r="CY262" s="127"/>
      <c r="CZ262" s="127"/>
      <c r="DA262" s="127"/>
      <c r="DB262" s="127"/>
      <c r="DC262" s="127"/>
      <c r="DD262" s="127"/>
      <c r="DE262" s="127"/>
      <c r="DF262" s="127"/>
      <c r="DG262" s="127"/>
      <c r="DH262" s="127"/>
      <c r="DI262" s="127"/>
      <c r="DJ262" s="127"/>
      <c r="DK262" s="127"/>
      <c r="DL262" s="127"/>
      <c r="DM262" s="127"/>
      <c r="DN262" s="127"/>
      <c r="DO262" s="127"/>
      <c r="DP262" s="127"/>
      <c r="DQ262" s="127"/>
      <c r="DR262" s="127"/>
      <c r="DS262" s="127"/>
      <c r="DT262" s="127"/>
    </row>
    <row r="263" spans="1:124" x14ac:dyDescent="0.3">
      <c r="A263" s="127"/>
      <c r="B263" s="127"/>
      <c r="C263" s="127"/>
      <c r="D263" s="127"/>
      <c r="E263" s="127"/>
      <c r="F263" s="127"/>
      <c r="G263" s="154"/>
      <c r="H263" s="154"/>
      <c r="I263" s="154"/>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c r="CJ263" s="127"/>
      <c r="CK263" s="127"/>
      <c r="CL263" s="127"/>
      <c r="CM263" s="127"/>
      <c r="CN263" s="127"/>
      <c r="CO263" s="127"/>
      <c r="CP263" s="127"/>
      <c r="CQ263" s="127"/>
      <c r="CR263" s="127"/>
      <c r="CS263" s="127"/>
      <c r="CT263" s="127"/>
      <c r="CU263" s="127"/>
      <c r="CV263" s="127"/>
      <c r="CW263" s="127"/>
      <c r="CX263" s="127"/>
      <c r="CY263" s="127"/>
      <c r="CZ263" s="127"/>
      <c r="DA263" s="127"/>
      <c r="DB263" s="127"/>
      <c r="DC263" s="127"/>
      <c r="DD263" s="127"/>
      <c r="DE263" s="127"/>
      <c r="DF263" s="127"/>
      <c r="DG263" s="127"/>
      <c r="DH263" s="127"/>
      <c r="DI263" s="127"/>
      <c r="DJ263" s="127"/>
      <c r="DK263" s="127"/>
      <c r="DL263" s="127"/>
      <c r="DM263" s="127"/>
      <c r="DN263" s="127"/>
      <c r="DO263" s="127"/>
      <c r="DP263" s="127"/>
      <c r="DQ263" s="127"/>
      <c r="DR263" s="127"/>
      <c r="DS263" s="127"/>
      <c r="DT263" s="127"/>
    </row>
    <row r="264" spans="1:124" x14ac:dyDescent="0.3">
      <c r="A264" s="127"/>
      <c r="B264" s="127"/>
      <c r="C264" s="127"/>
      <c r="D264" s="127"/>
      <c r="E264" s="127"/>
      <c r="F264" s="127"/>
      <c r="G264" s="154"/>
      <c r="H264" s="154"/>
      <c r="I264" s="154"/>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c r="CI264" s="127"/>
      <c r="CJ264" s="127"/>
      <c r="CK264" s="127"/>
      <c r="CL264" s="127"/>
      <c r="CM264" s="127"/>
      <c r="CN264" s="127"/>
      <c r="CO264" s="127"/>
      <c r="CP264" s="127"/>
      <c r="CQ264" s="127"/>
      <c r="CR264" s="127"/>
      <c r="CS264" s="127"/>
      <c r="CT264" s="127"/>
      <c r="CU264" s="127"/>
      <c r="CV264" s="127"/>
      <c r="CW264" s="127"/>
      <c r="CX264" s="127"/>
      <c r="CY264" s="127"/>
      <c r="CZ264" s="127"/>
      <c r="DA264" s="127"/>
      <c r="DB264" s="127"/>
      <c r="DC264" s="127"/>
      <c r="DD264" s="127"/>
      <c r="DE264" s="127"/>
      <c r="DF264" s="127"/>
      <c r="DG264" s="127"/>
      <c r="DH264" s="127"/>
      <c r="DI264" s="127"/>
      <c r="DJ264" s="127"/>
      <c r="DK264" s="127"/>
      <c r="DL264" s="127"/>
      <c r="DM264" s="127"/>
      <c r="DN264" s="127"/>
      <c r="DO264" s="127"/>
      <c r="DP264" s="127"/>
      <c r="DQ264" s="127"/>
      <c r="DR264" s="127"/>
      <c r="DS264" s="127"/>
      <c r="DT264" s="127"/>
    </row>
    <row r="265" spans="1:124" x14ac:dyDescent="0.3">
      <c r="A265" s="127"/>
      <c r="B265" s="127"/>
      <c r="C265" s="127"/>
      <c r="D265" s="127"/>
      <c r="E265" s="127"/>
      <c r="F265" s="127"/>
      <c r="G265" s="154"/>
      <c r="H265" s="154"/>
      <c r="I265" s="154"/>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c r="CT265" s="127"/>
      <c r="CU265" s="127"/>
      <c r="CV265" s="127"/>
      <c r="CW265" s="127"/>
      <c r="CX265" s="127"/>
      <c r="CY265" s="127"/>
      <c r="CZ265" s="127"/>
      <c r="DA265" s="127"/>
      <c r="DB265" s="127"/>
      <c r="DC265" s="127"/>
      <c r="DD265" s="127"/>
      <c r="DE265" s="127"/>
      <c r="DF265" s="127"/>
      <c r="DG265" s="127"/>
      <c r="DH265" s="127"/>
      <c r="DI265" s="127"/>
      <c r="DJ265" s="127"/>
      <c r="DK265" s="127"/>
      <c r="DL265" s="127"/>
      <c r="DM265" s="127"/>
      <c r="DN265" s="127"/>
      <c r="DO265" s="127"/>
      <c r="DP265" s="127"/>
      <c r="DQ265" s="127"/>
      <c r="DR265" s="127"/>
      <c r="DS265" s="127"/>
      <c r="DT265" s="127"/>
    </row>
    <row r="266" spans="1:124" x14ac:dyDescent="0.3">
      <c r="A266" s="127"/>
      <c r="B266" s="127"/>
      <c r="C266" s="127"/>
      <c r="D266" s="127"/>
      <c r="E266" s="127"/>
      <c r="F266" s="127"/>
      <c r="G266" s="154"/>
      <c r="H266" s="154"/>
      <c r="I266" s="154"/>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c r="CJ266" s="127"/>
      <c r="CK266" s="127"/>
      <c r="CL266" s="127"/>
      <c r="CM266" s="127"/>
      <c r="CN266" s="127"/>
      <c r="CO266" s="127"/>
      <c r="CP266" s="127"/>
      <c r="CQ266" s="127"/>
      <c r="CR266" s="127"/>
      <c r="CS266" s="127"/>
      <c r="CT266" s="127"/>
      <c r="CU266" s="127"/>
      <c r="CV266" s="127"/>
      <c r="CW266" s="127"/>
      <c r="CX266" s="127"/>
      <c r="CY266" s="127"/>
      <c r="CZ266" s="127"/>
      <c r="DA266" s="127"/>
      <c r="DB266" s="127"/>
      <c r="DC266" s="127"/>
      <c r="DD266" s="127"/>
      <c r="DE266" s="127"/>
      <c r="DF266" s="127"/>
      <c r="DG266" s="127"/>
      <c r="DH266" s="127"/>
      <c r="DI266" s="127"/>
      <c r="DJ266" s="127"/>
      <c r="DK266" s="127"/>
      <c r="DL266" s="127"/>
      <c r="DM266" s="127"/>
      <c r="DN266" s="127"/>
      <c r="DO266" s="127"/>
      <c r="DP266" s="127"/>
      <c r="DQ266" s="127"/>
      <c r="DR266" s="127"/>
      <c r="DS266" s="127"/>
      <c r="DT266" s="127"/>
    </row>
    <row r="267" spans="1:124" x14ac:dyDescent="0.3">
      <c r="A267" s="127"/>
      <c r="B267" s="127"/>
      <c r="C267" s="127"/>
      <c r="D267" s="127"/>
      <c r="E267" s="127"/>
      <c r="F267" s="127"/>
      <c r="G267" s="154"/>
      <c r="H267" s="154"/>
      <c r="I267" s="154"/>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27"/>
      <c r="CS267" s="127"/>
      <c r="CT267" s="127"/>
      <c r="CU267" s="127"/>
      <c r="CV267" s="127"/>
      <c r="CW267" s="127"/>
      <c r="CX267" s="127"/>
      <c r="CY267" s="127"/>
      <c r="CZ267" s="127"/>
      <c r="DA267" s="127"/>
      <c r="DB267" s="127"/>
      <c r="DC267" s="127"/>
      <c r="DD267" s="127"/>
      <c r="DE267" s="127"/>
      <c r="DF267" s="127"/>
      <c r="DG267" s="127"/>
      <c r="DH267" s="127"/>
      <c r="DI267" s="127"/>
      <c r="DJ267" s="127"/>
      <c r="DK267" s="127"/>
      <c r="DL267" s="127"/>
      <c r="DM267" s="127"/>
      <c r="DN267" s="127"/>
      <c r="DO267" s="127"/>
      <c r="DP267" s="127"/>
      <c r="DQ267" s="127"/>
      <c r="DR267" s="127"/>
      <c r="DS267" s="127"/>
      <c r="DT267" s="127"/>
    </row>
    <row r="268" spans="1:124" x14ac:dyDescent="0.3">
      <c r="A268" s="127"/>
      <c r="B268" s="127"/>
      <c r="C268" s="127"/>
      <c r="D268" s="127"/>
      <c r="E268" s="127"/>
      <c r="F268" s="127"/>
      <c r="G268" s="154"/>
      <c r="H268" s="154"/>
      <c r="I268" s="154"/>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c r="CI268" s="127"/>
      <c r="CJ268" s="127"/>
      <c r="CK268" s="127"/>
      <c r="CL268" s="127"/>
      <c r="CM268" s="127"/>
      <c r="CN268" s="127"/>
      <c r="CO268" s="127"/>
      <c r="CP268" s="127"/>
      <c r="CQ268" s="127"/>
      <c r="CR268" s="127"/>
      <c r="CS268" s="127"/>
      <c r="CT268" s="127"/>
      <c r="CU268" s="127"/>
      <c r="CV268" s="127"/>
      <c r="CW268" s="127"/>
      <c r="CX268" s="127"/>
      <c r="CY268" s="127"/>
      <c r="CZ268" s="127"/>
      <c r="DA268" s="127"/>
      <c r="DB268" s="127"/>
      <c r="DC268" s="127"/>
      <c r="DD268" s="127"/>
      <c r="DE268" s="127"/>
      <c r="DF268" s="127"/>
      <c r="DG268" s="127"/>
      <c r="DH268" s="127"/>
      <c r="DI268" s="127"/>
      <c r="DJ268" s="127"/>
      <c r="DK268" s="127"/>
      <c r="DL268" s="127"/>
      <c r="DM268" s="127"/>
      <c r="DN268" s="127"/>
      <c r="DO268" s="127"/>
      <c r="DP268" s="127"/>
      <c r="DQ268" s="127"/>
      <c r="DR268" s="127"/>
      <c r="DS268" s="127"/>
      <c r="DT268" s="127"/>
    </row>
    <row r="269" spans="1:124" x14ac:dyDescent="0.3">
      <c r="A269" s="127"/>
      <c r="B269" s="127"/>
      <c r="C269" s="127"/>
      <c r="D269" s="127"/>
      <c r="E269" s="127"/>
      <c r="F269" s="127"/>
      <c r="G269" s="154"/>
      <c r="H269" s="154"/>
      <c r="I269" s="154"/>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c r="CI269" s="127"/>
      <c r="CJ269" s="127"/>
      <c r="CK269" s="127"/>
      <c r="CL269" s="127"/>
      <c r="CM269" s="127"/>
      <c r="CN269" s="127"/>
      <c r="CO269" s="127"/>
      <c r="CP269" s="127"/>
      <c r="CQ269" s="127"/>
      <c r="CR269" s="127"/>
      <c r="CS269" s="127"/>
      <c r="CT269" s="127"/>
      <c r="CU269" s="127"/>
      <c r="CV269" s="127"/>
      <c r="CW269" s="127"/>
      <c r="CX269" s="127"/>
      <c r="CY269" s="127"/>
      <c r="CZ269" s="127"/>
      <c r="DA269" s="127"/>
      <c r="DB269" s="127"/>
      <c r="DC269" s="127"/>
      <c r="DD269" s="127"/>
      <c r="DE269" s="127"/>
      <c r="DF269" s="127"/>
      <c r="DG269" s="127"/>
      <c r="DH269" s="127"/>
      <c r="DI269" s="127"/>
      <c r="DJ269" s="127"/>
      <c r="DK269" s="127"/>
      <c r="DL269" s="127"/>
      <c r="DM269" s="127"/>
      <c r="DN269" s="127"/>
      <c r="DO269" s="127"/>
      <c r="DP269" s="127"/>
      <c r="DQ269" s="127"/>
      <c r="DR269" s="127"/>
      <c r="DS269" s="127"/>
      <c r="DT269" s="127"/>
    </row>
    <row r="270" spans="1:124" x14ac:dyDescent="0.3">
      <c r="A270" s="127"/>
      <c r="B270" s="127"/>
      <c r="C270" s="127"/>
      <c r="D270" s="127"/>
      <c r="E270" s="127"/>
      <c r="F270" s="127"/>
      <c r="G270" s="154"/>
      <c r="H270" s="154"/>
      <c r="I270" s="154"/>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c r="CI270" s="127"/>
      <c r="CJ270" s="127"/>
      <c r="CK270" s="127"/>
      <c r="CL270" s="127"/>
      <c r="CM270" s="127"/>
      <c r="CN270" s="127"/>
      <c r="CO270" s="127"/>
      <c r="CP270" s="127"/>
      <c r="CQ270" s="127"/>
      <c r="CR270" s="127"/>
      <c r="CS270" s="127"/>
      <c r="CT270" s="127"/>
      <c r="CU270" s="127"/>
      <c r="CV270" s="127"/>
      <c r="CW270" s="127"/>
      <c r="CX270" s="127"/>
      <c r="CY270" s="127"/>
      <c r="CZ270" s="127"/>
      <c r="DA270" s="127"/>
      <c r="DB270" s="127"/>
      <c r="DC270" s="127"/>
      <c r="DD270" s="127"/>
      <c r="DE270" s="127"/>
      <c r="DF270" s="127"/>
      <c r="DG270" s="127"/>
      <c r="DH270" s="127"/>
      <c r="DI270" s="127"/>
      <c r="DJ270" s="127"/>
      <c r="DK270" s="127"/>
      <c r="DL270" s="127"/>
      <c r="DM270" s="127"/>
      <c r="DN270" s="127"/>
      <c r="DO270" s="127"/>
      <c r="DP270" s="127"/>
      <c r="DQ270" s="127"/>
      <c r="DR270" s="127"/>
      <c r="DS270" s="127"/>
      <c r="DT270" s="127"/>
    </row>
    <row r="271" spans="1:124" x14ac:dyDescent="0.3">
      <c r="A271" s="127"/>
      <c r="B271" s="127"/>
      <c r="C271" s="127"/>
      <c r="D271" s="127"/>
      <c r="E271" s="127"/>
      <c r="F271" s="127"/>
      <c r="G271" s="154"/>
      <c r="H271" s="154"/>
      <c r="I271" s="154"/>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c r="CJ271" s="127"/>
      <c r="CK271" s="127"/>
      <c r="CL271" s="127"/>
      <c r="CM271" s="127"/>
      <c r="CN271" s="127"/>
      <c r="CO271" s="127"/>
      <c r="CP271" s="127"/>
      <c r="CQ271" s="127"/>
      <c r="CR271" s="127"/>
      <c r="CS271" s="127"/>
      <c r="CT271" s="127"/>
      <c r="CU271" s="127"/>
      <c r="CV271" s="127"/>
      <c r="CW271" s="127"/>
      <c r="CX271" s="127"/>
      <c r="CY271" s="127"/>
      <c r="CZ271" s="127"/>
      <c r="DA271" s="127"/>
      <c r="DB271" s="127"/>
      <c r="DC271" s="127"/>
      <c r="DD271" s="127"/>
      <c r="DE271" s="127"/>
      <c r="DF271" s="127"/>
      <c r="DG271" s="127"/>
      <c r="DH271" s="127"/>
      <c r="DI271" s="127"/>
      <c r="DJ271" s="127"/>
      <c r="DK271" s="127"/>
      <c r="DL271" s="127"/>
      <c r="DM271" s="127"/>
      <c r="DN271" s="127"/>
      <c r="DO271" s="127"/>
      <c r="DP271" s="127"/>
      <c r="DQ271" s="127"/>
      <c r="DR271" s="127"/>
      <c r="DS271" s="127"/>
      <c r="DT271" s="127"/>
    </row>
    <row r="272" spans="1:124" x14ac:dyDescent="0.3">
      <c r="A272" s="127"/>
      <c r="B272" s="127"/>
      <c r="C272" s="127"/>
      <c r="D272" s="127"/>
      <c r="E272" s="127"/>
      <c r="F272" s="127"/>
      <c r="G272" s="154"/>
      <c r="H272" s="154"/>
      <c r="I272" s="154"/>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c r="CH272" s="127"/>
      <c r="CI272" s="127"/>
      <c r="CJ272" s="127"/>
      <c r="CK272" s="127"/>
      <c r="CL272" s="127"/>
      <c r="CM272" s="127"/>
      <c r="CN272" s="127"/>
      <c r="CO272" s="127"/>
      <c r="CP272" s="127"/>
      <c r="CQ272" s="127"/>
      <c r="CR272" s="127"/>
      <c r="CS272" s="127"/>
      <c r="CT272" s="127"/>
      <c r="CU272" s="127"/>
      <c r="CV272" s="127"/>
      <c r="CW272" s="127"/>
      <c r="CX272" s="127"/>
      <c r="CY272" s="127"/>
      <c r="CZ272" s="127"/>
      <c r="DA272" s="127"/>
      <c r="DB272" s="127"/>
      <c r="DC272" s="127"/>
      <c r="DD272" s="127"/>
      <c r="DE272" s="127"/>
      <c r="DF272" s="127"/>
      <c r="DG272" s="127"/>
      <c r="DH272" s="127"/>
      <c r="DI272" s="127"/>
      <c r="DJ272" s="127"/>
      <c r="DK272" s="127"/>
      <c r="DL272" s="127"/>
      <c r="DM272" s="127"/>
      <c r="DN272" s="127"/>
      <c r="DO272" s="127"/>
      <c r="DP272" s="127"/>
      <c r="DQ272" s="127"/>
      <c r="DR272" s="127"/>
      <c r="DS272" s="127"/>
      <c r="DT272" s="127"/>
    </row>
    <row r="273" spans="1:124" x14ac:dyDescent="0.3">
      <c r="A273" s="127"/>
      <c r="B273" s="127"/>
      <c r="C273" s="127"/>
      <c r="D273" s="127"/>
      <c r="E273" s="127"/>
      <c r="F273" s="127"/>
      <c r="G273" s="154"/>
      <c r="H273" s="154"/>
      <c r="I273" s="154"/>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c r="CH273" s="127"/>
      <c r="CI273" s="127"/>
      <c r="CJ273" s="127"/>
      <c r="CK273" s="127"/>
      <c r="CL273" s="127"/>
      <c r="CM273" s="127"/>
      <c r="CN273" s="127"/>
      <c r="CO273" s="127"/>
      <c r="CP273" s="127"/>
      <c r="CQ273" s="127"/>
      <c r="CR273" s="127"/>
      <c r="CS273" s="127"/>
      <c r="CT273" s="127"/>
      <c r="CU273" s="127"/>
      <c r="CV273" s="127"/>
      <c r="CW273" s="127"/>
      <c r="CX273" s="127"/>
      <c r="CY273" s="127"/>
      <c r="CZ273" s="127"/>
      <c r="DA273" s="127"/>
      <c r="DB273" s="127"/>
      <c r="DC273" s="127"/>
      <c r="DD273" s="127"/>
      <c r="DE273" s="127"/>
      <c r="DF273" s="127"/>
      <c r="DG273" s="127"/>
      <c r="DH273" s="127"/>
      <c r="DI273" s="127"/>
      <c r="DJ273" s="127"/>
      <c r="DK273" s="127"/>
      <c r="DL273" s="127"/>
      <c r="DM273" s="127"/>
      <c r="DN273" s="127"/>
      <c r="DO273" s="127"/>
      <c r="DP273" s="127"/>
      <c r="DQ273" s="127"/>
      <c r="DR273" s="127"/>
      <c r="DS273" s="127"/>
      <c r="DT273" s="127"/>
    </row>
    <row r="274" spans="1:124" x14ac:dyDescent="0.3">
      <c r="A274" s="127"/>
      <c r="B274" s="127"/>
      <c r="C274" s="127"/>
      <c r="D274" s="127"/>
      <c r="E274" s="127"/>
      <c r="F274" s="127"/>
      <c r="G274" s="154"/>
      <c r="H274" s="154"/>
      <c r="I274" s="154"/>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c r="CH274" s="127"/>
      <c r="CI274" s="127"/>
      <c r="CJ274" s="127"/>
      <c r="CK274" s="127"/>
      <c r="CL274" s="127"/>
      <c r="CM274" s="127"/>
      <c r="CN274" s="127"/>
      <c r="CO274" s="127"/>
      <c r="CP274" s="127"/>
      <c r="CQ274" s="127"/>
      <c r="CR274" s="127"/>
      <c r="CS274" s="127"/>
      <c r="CT274" s="127"/>
      <c r="CU274" s="127"/>
      <c r="CV274" s="127"/>
      <c r="CW274" s="127"/>
      <c r="CX274" s="127"/>
      <c r="CY274" s="127"/>
      <c r="CZ274" s="127"/>
      <c r="DA274" s="127"/>
      <c r="DB274" s="127"/>
      <c r="DC274" s="127"/>
      <c r="DD274" s="127"/>
      <c r="DE274" s="127"/>
      <c r="DF274" s="127"/>
      <c r="DG274" s="127"/>
      <c r="DH274" s="127"/>
      <c r="DI274" s="127"/>
      <c r="DJ274" s="127"/>
      <c r="DK274" s="127"/>
      <c r="DL274" s="127"/>
      <c r="DM274" s="127"/>
      <c r="DN274" s="127"/>
      <c r="DO274" s="127"/>
      <c r="DP274" s="127"/>
      <c r="DQ274" s="127"/>
      <c r="DR274" s="127"/>
      <c r="DS274" s="127"/>
      <c r="DT274" s="127"/>
    </row>
    <row r="275" spans="1:124" x14ac:dyDescent="0.3">
      <c r="A275" s="127"/>
      <c r="B275" s="127"/>
      <c r="C275" s="127"/>
      <c r="D275" s="127"/>
      <c r="E275" s="127"/>
      <c r="F275" s="127"/>
      <c r="G275" s="154"/>
      <c r="H275" s="154"/>
      <c r="I275" s="154"/>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c r="CI275" s="127"/>
      <c r="CJ275" s="127"/>
      <c r="CK275" s="127"/>
      <c r="CL275" s="127"/>
      <c r="CM275" s="127"/>
      <c r="CN275" s="127"/>
      <c r="CO275" s="127"/>
      <c r="CP275" s="127"/>
      <c r="CQ275" s="127"/>
      <c r="CR275" s="127"/>
      <c r="CS275" s="127"/>
      <c r="CT275" s="127"/>
      <c r="CU275" s="127"/>
      <c r="CV275" s="127"/>
      <c r="CW275" s="127"/>
      <c r="CX275" s="127"/>
      <c r="CY275" s="127"/>
      <c r="CZ275" s="127"/>
      <c r="DA275" s="127"/>
      <c r="DB275" s="127"/>
      <c r="DC275" s="127"/>
      <c r="DD275" s="127"/>
      <c r="DE275" s="127"/>
      <c r="DF275" s="127"/>
      <c r="DG275" s="127"/>
      <c r="DH275" s="127"/>
      <c r="DI275" s="127"/>
      <c r="DJ275" s="127"/>
      <c r="DK275" s="127"/>
      <c r="DL275" s="127"/>
      <c r="DM275" s="127"/>
      <c r="DN275" s="127"/>
      <c r="DO275" s="127"/>
      <c r="DP275" s="127"/>
      <c r="DQ275" s="127"/>
      <c r="DR275" s="127"/>
      <c r="DS275" s="127"/>
      <c r="DT275" s="127"/>
    </row>
    <row r="276" spans="1:124" x14ac:dyDescent="0.3">
      <c r="A276" s="127"/>
      <c r="B276" s="127"/>
      <c r="C276" s="127"/>
      <c r="D276" s="127"/>
      <c r="E276" s="127"/>
      <c r="F276" s="127"/>
      <c r="G276" s="154"/>
      <c r="H276" s="154"/>
      <c r="I276" s="154"/>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c r="DF276" s="127"/>
      <c r="DG276" s="127"/>
      <c r="DH276" s="127"/>
      <c r="DI276" s="127"/>
      <c r="DJ276" s="127"/>
      <c r="DK276" s="127"/>
      <c r="DL276" s="127"/>
      <c r="DM276" s="127"/>
      <c r="DN276" s="127"/>
      <c r="DO276" s="127"/>
      <c r="DP276" s="127"/>
      <c r="DQ276" s="127"/>
      <c r="DR276" s="127"/>
      <c r="DS276" s="127"/>
      <c r="DT276" s="127"/>
    </row>
    <row r="277" spans="1:124" x14ac:dyDescent="0.3">
      <c r="A277" s="127"/>
      <c r="B277" s="127"/>
      <c r="C277" s="127"/>
      <c r="D277" s="127"/>
      <c r="E277" s="127"/>
      <c r="F277" s="127"/>
      <c r="G277" s="154"/>
      <c r="H277" s="154"/>
      <c r="I277" s="154"/>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c r="DF277" s="127"/>
      <c r="DG277" s="127"/>
      <c r="DH277" s="127"/>
      <c r="DI277" s="127"/>
      <c r="DJ277" s="127"/>
      <c r="DK277" s="127"/>
      <c r="DL277" s="127"/>
      <c r="DM277" s="127"/>
      <c r="DN277" s="127"/>
      <c r="DO277" s="127"/>
      <c r="DP277" s="127"/>
      <c r="DQ277" s="127"/>
      <c r="DR277" s="127"/>
      <c r="DS277" s="127"/>
      <c r="DT277" s="127"/>
    </row>
    <row r="278" spans="1:124" x14ac:dyDescent="0.3">
      <c r="A278" s="127"/>
      <c r="B278" s="127"/>
      <c r="C278" s="127"/>
      <c r="D278" s="127"/>
      <c r="E278" s="127"/>
      <c r="F278" s="127"/>
      <c r="G278" s="154"/>
      <c r="H278" s="154"/>
      <c r="I278" s="154"/>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c r="CI278" s="127"/>
      <c r="CJ278" s="127"/>
      <c r="CK278" s="127"/>
      <c r="CL278" s="127"/>
      <c r="CM278" s="127"/>
      <c r="CN278" s="127"/>
      <c r="CO278" s="127"/>
      <c r="CP278" s="127"/>
      <c r="CQ278" s="127"/>
      <c r="CR278" s="127"/>
      <c r="CS278" s="127"/>
      <c r="CT278" s="127"/>
      <c r="CU278" s="127"/>
      <c r="CV278" s="127"/>
      <c r="CW278" s="127"/>
      <c r="CX278" s="127"/>
      <c r="CY278" s="127"/>
      <c r="CZ278" s="127"/>
      <c r="DA278" s="127"/>
      <c r="DB278" s="127"/>
      <c r="DC278" s="127"/>
      <c r="DD278" s="127"/>
      <c r="DE278" s="127"/>
      <c r="DF278" s="127"/>
      <c r="DG278" s="127"/>
      <c r="DH278" s="127"/>
      <c r="DI278" s="127"/>
      <c r="DJ278" s="127"/>
      <c r="DK278" s="127"/>
      <c r="DL278" s="127"/>
      <c r="DM278" s="127"/>
      <c r="DN278" s="127"/>
      <c r="DO278" s="127"/>
      <c r="DP278" s="127"/>
      <c r="DQ278" s="127"/>
      <c r="DR278" s="127"/>
      <c r="DS278" s="127"/>
      <c r="DT278" s="127"/>
    </row>
    <row r="279" spans="1:124" x14ac:dyDescent="0.3">
      <c r="A279" s="127"/>
      <c r="B279" s="127"/>
      <c r="C279" s="127"/>
      <c r="D279" s="127"/>
      <c r="E279" s="127"/>
      <c r="F279" s="127"/>
      <c r="G279" s="154"/>
      <c r="H279" s="154"/>
      <c r="I279" s="154"/>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c r="CH279" s="127"/>
      <c r="CI279" s="127"/>
      <c r="CJ279" s="127"/>
      <c r="CK279" s="127"/>
      <c r="CL279" s="127"/>
      <c r="CM279" s="127"/>
      <c r="CN279" s="127"/>
      <c r="CO279" s="127"/>
      <c r="CP279" s="127"/>
      <c r="CQ279" s="127"/>
      <c r="CR279" s="127"/>
      <c r="CS279" s="127"/>
      <c r="CT279" s="127"/>
      <c r="CU279" s="127"/>
      <c r="CV279" s="127"/>
      <c r="CW279" s="127"/>
      <c r="CX279" s="127"/>
      <c r="CY279" s="127"/>
      <c r="CZ279" s="127"/>
      <c r="DA279" s="127"/>
      <c r="DB279" s="127"/>
      <c r="DC279" s="127"/>
      <c r="DD279" s="127"/>
      <c r="DE279" s="127"/>
      <c r="DF279" s="127"/>
      <c r="DG279" s="127"/>
      <c r="DH279" s="127"/>
      <c r="DI279" s="127"/>
      <c r="DJ279" s="127"/>
      <c r="DK279" s="127"/>
      <c r="DL279" s="127"/>
      <c r="DM279" s="127"/>
      <c r="DN279" s="127"/>
      <c r="DO279" s="127"/>
      <c r="DP279" s="127"/>
      <c r="DQ279" s="127"/>
      <c r="DR279" s="127"/>
      <c r="DS279" s="127"/>
      <c r="DT279" s="127"/>
    </row>
    <row r="280" spans="1:124" x14ac:dyDescent="0.3">
      <c r="A280" s="127"/>
      <c r="B280" s="127"/>
      <c r="C280" s="127"/>
      <c r="D280" s="127"/>
      <c r="E280" s="127"/>
      <c r="F280" s="127"/>
      <c r="G280" s="154"/>
      <c r="H280" s="154"/>
      <c r="I280" s="154"/>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27"/>
      <c r="DC280" s="127"/>
      <c r="DD280" s="127"/>
      <c r="DE280" s="127"/>
      <c r="DF280" s="127"/>
      <c r="DG280" s="127"/>
      <c r="DH280" s="127"/>
      <c r="DI280" s="127"/>
      <c r="DJ280" s="127"/>
      <c r="DK280" s="127"/>
      <c r="DL280" s="127"/>
      <c r="DM280" s="127"/>
      <c r="DN280" s="127"/>
      <c r="DO280" s="127"/>
      <c r="DP280" s="127"/>
      <c r="DQ280" s="127"/>
      <c r="DR280" s="127"/>
      <c r="DS280" s="127"/>
      <c r="DT280" s="127"/>
    </row>
    <row r="281" spans="1:124" x14ac:dyDescent="0.3">
      <c r="A281" s="127"/>
      <c r="B281" s="127"/>
      <c r="C281" s="127"/>
      <c r="D281" s="127"/>
      <c r="E281" s="127"/>
      <c r="F281" s="127"/>
      <c r="G281" s="154"/>
      <c r="H281" s="154"/>
      <c r="I281" s="154"/>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c r="CI281" s="127"/>
      <c r="CJ281" s="127"/>
      <c r="CK281" s="127"/>
      <c r="CL281" s="127"/>
      <c r="CM281" s="127"/>
      <c r="CN281" s="127"/>
      <c r="CO281" s="127"/>
      <c r="CP281" s="127"/>
      <c r="CQ281" s="127"/>
      <c r="CR281" s="127"/>
      <c r="CS281" s="127"/>
      <c r="CT281" s="127"/>
      <c r="CU281" s="127"/>
      <c r="CV281" s="127"/>
      <c r="CW281" s="127"/>
      <c r="CX281" s="127"/>
      <c r="CY281" s="127"/>
      <c r="CZ281" s="127"/>
      <c r="DA281" s="127"/>
      <c r="DB281" s="127"/>
      <c r="DC281" s="127"/>
      <c r="DD281" s="127"/>
      <c r="DE281" s="127"/>
      <c r="DF281" s="127"/>
      <c r="DG281" s="127"/>
      <c r="DH281" s="127"/>
      <c r="DI281" s="127"/>
      <c r="DJ281" s="127"/>
      <c r="DK281" s="127"/>
      <c r="DL281" s="127"/>
      <c r="DM281" s="127"/>
      <c r="DN281" s="127"/>
      <c r="DO281" s="127"/>
      <c r="DP281" s="127"/>
      <c r="DQ281" s="127"/>
      <c r="DR281" s="127"/>
      <c r="DS281" s="127"/>
      <c r="DT281" s="127"/>
    </row>
    <row r="282" spans="1:124" x14ac:dyDescent="0.3">
      <c r="A282" s="127"/>
      <c r="B282" s="127"/>
      <c r="C282" s="127"/>
      <c r="D282" s="127"/>
      <c r="E282" s="127"/>
      <c r="F282" s="127"/>
      <c r="G282" s="154"/>
      <c r="H282" s="154"/>
      <c r="I282" s="154"/>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c r="CH282" s="127"/>
      <c r="CI282" s="127"/>
      <c r="CJ282" s="127"/>
      <c r="CK282" s="127"/>
      <c r="CL282" s="127"/>
      <c r="CM282" s="127"/>
      <c r="CN282" s="127"/>
      <c r="CO282" s="127"/>
      <c r="CP282" s="127"/>
      <c r="CQ282" s="127"/>
      <c r="CR282" s="127"/>
      <c r="CS282" s="127"/>
      <c r="CT282" s="127"/>
      <c r="CU282" s="127"/>
      <c r="CV282" s="127"/>
      <c r="CW282" s="127"/>
      <c r="CX282" s="127"/>
      <c r="CY282" s="127"/>
      <c r="CZ282" s="127"/>
      <c r="DA282" s="127"/>
      <c r="DB282" s="127"/>
      <c r="DC282" s="127"/>
      <c r="DD282" s="127"/>
      <c r="DE282" s="127"/>
      <c r="DF282" s="127"/>
      <c r="DG282" s="127"/>
      <c r="DH282" s="127"/>
      <c r="DI282" s="127"/>
      <c r="DJ282" s="127"/>
      <c r="DK282" s="127"/>
      <c r="DL282" s="127"/>
      <c r="DM282" s="127"/>
      <c r="DN282" s="127"/>
      <c r="DO282" s="127"/>
      <c r="DP282" s="127"/>
      <c r="DQ282" s="127"/>
      <c r="DR282" s="127"/>
      <c r="DS282" s="127"/>
      <c r="DT282" s="127"/>
    </row>
    <row r="283" spans="1:124" x14ac:dyDescent="0.3">
      <c r="A283" s="127"/>
      <c r="B283" s="127"/>
      <c r="C283" s="127"/>
      <c r="D283" s="127"/>
      <c r="E283" s="127"/>
      <c r="F283" s="127"/>
      <c r="G283" s="154"/>
      <c r="H283" s="154"/>
      <c r="I283" s="154"/>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c r="CH283" s="127"/>
      <c r="CI283" s="127"/>
      <c r="CJ283" s="127"/>
      <c r="CK283" s="127"/>
      <c r="CL283" s="127"/>
      <c r="CM283" s="127"/>
      <c r="CN283" s="127"/>
      <c r="CO283" s="127"/>
      <c r="CP283" s="127"/>
      <c r="CQ283" s="127"/>
      <c r="CR283" s="127"/>
      <c r="CS283" s="127"/>
      <c r="CT283" s="127"/>
      <c r="CU283" s="127"/>
      <c r="CV283" s="127"/>
      <c r="CW283" s="127"/>
      <c r="CX283" s="127"/>
      <c r="CY283" s="127"/>
      <c r="CZ283" s="127"/>
      <c r="DA283" s="127"/>
      <c r="DB283" s="127"/>
      <c r="DC283" s="127"/>
      <c r="DD283" s="127"/>
      <c r="DE283" s="127"/>
      <c r="DF283" s="127"/>
      <c r="DG283" s="127"/>
      <c r="DH283" s="127"/>
      <c r="DI283" s="127"/>
      <c r="DJ283" s="127"/>
      <c r="DK283" s="127"/>
      <c r="DL283" s="127"/>
      <c r="DM283" s="127"/>
      <c r="DN283" s="127"/>
      <c r="DO283" s="127"/>
      <c r="DP283" s="127"/>
      <c r="DQ283" s="127"/>
      <c r="DR283" s="127"/>
      <c r="DS283" s="127"/>
      <c r="DT283" s="127"/>
    </row>
    <row r="284" spans="1:124" x14ac:dyDescent="0.3">
      <c r="A284" s="127"/>
      <c r="B284" s="127"/>
      <c r="C284" s="127"/>
      <c r="D284" s="127"/>
      <c r="E284" s="127"/>
      <c r="F284" s="127"/>
      <c r="G284" s="154"/>
      <c r="H284" s="154"/>
      <c r="I284" s="154"/>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27"/>
      <c r="CS284" s="127"/>
      <c r="CT284" s="127"/>
      <c r="CU284" s="127"/>
      <c r="CV284" s="127"/>
      <c r="CW284" s="127"/>
      <c r="CX284" s="127"/>
      <c r="CY284" s="127"/>
      <c r="CZ284" s="127"/>
      <c r="DA284" s="127"/>
      <c r="DB284" s="127"/>
      <c r="DC284" s="127"/>
      <c r="DD284" s="127"/>
      <c r="DE284" s="127"/>
      <c r="DF284" s="127"/>
      <c r="DG284" s="127"/>
      <c r="DH284" s="127"/>
      <c r="DI284" s="127"/>
      <c r="DJ284" s="127"/>
      <c r="DK284" s="127"/>
      <c r="DL284" s="127"/>
      <c r="DM284" s="127"/>
      <c r="DN284" s="127"/>
      <c r="DO284" s="127"/>
      <c r="DP284" s="127"/>
      <c r="DQ284" s="127"/>
      <c r="DR284" s="127"/>
      <c r="DS284" s="127"/>
      <c r="DT284" s="127"/>
    </row>
    <row r="285" spans="1:124" x14ac:dyDescent="0.3">
      <c r="A285" s="127"/>
      <c r="B285" s="127"/>
      <c r="C285" s="127"/>
      <c r="D285" s="127"/>
      <c r="E285" s="127"/>
      <c r="F285" s="127"/>
      <c r="G285" s="154"/>
      <c r="H285" s="154"/>
      <c r="I285" s="154"/>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c r="CH285" s="127"/>
      <c r="CI285" s="127"/>
      <c r="CJ285" s="127"/>
      <c r="CK285" s="127"/>
      <c r="CL285" s="127"/>
      <c r="CM285" s="127"/>
      <c r="CN285" s="127"/>
      <c r="CO285" s="127"/>
      <c r="CP285" s="127"/>
      <c r="CQ285" s="127"/>
      <c r="CR285" s="127"/>
      <c r="CS285" s="127"/>
      <c r="CT285" s="127"/>
      <c r="CU285" s="127"/>
      <c r="CV285" s="127"/>
      <c r="CW285" s="127"/>
      <c r="CX285" s="127"/>
      <c r="CY285" s="127"/>
      <c r="CZ285" s="127"/>
      <c r="DA285" s="127"/>
      <c r="DB285" s="127"/>
      <c r="DC285" s="127"/>
      <c r="DD285" s="127"/>
      <c r="DE285" s="127"/>
      <c r="DF285" s="127"/>
      <c r="DG285" s="127"/>
      <c r="DH285" s="127"/>
      <c r="DI285" s="127"/>
      <c r="DJ285" s="127"/>
      <c r="DK285" s="127"/>
      <c r="DL285" s="127"/>
      <c r="DM285" s="127"/>
      <c r="DN285" s="127"/>
      <c r="DO285" s="127"/>
      <c r="DP285" s="127"/>
      <c r="DQ285" s="127"/>
      <c r="DR285" s="127"/>
      <c r="DS285" s="127"/>
      <c r="DT285" s="127"/>
    </row>
    <row r="286" spans="1:124" x14ac:dyDescent="0.3">
      <c r="A286" s="127"/>
      <c r="B286" s="127"/>
      <c r="C286" s="127"/>
      <c r="D286" s="127"/>
      <c r="E286" s="127"/>
      <c r="F286" s="127"/>
      <c r="G286" s="154"/>
      <c r="H286" s="154"/>
      <c r="I286" s="154"/>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c r="CI286" s="127"/>
      <c r="CJ286" s="127"/>
      <c r="CK286" s="127"/>
      <c r="CL286" s="127"/>
      <c r="CM286" s="127"/>
      <c r="CN286" s="127"/>
      <c r="CO286" s="127"/>
      <c r="CP286" s="127"/>
      <c r="CQ286" s="127"/>
      <c r="CR286" s="127"/>
      <c r="CS286" s="127"/>
      <c r="CT286" s="127"/>
      <c r="CU286" s="127"/>
      <c r="CV286" s="127"/>
      <c r="CW286" s="127"/>
      <c r="CX286" s="127"/>
      <c r="CY286" s="127"/>
      <c r="CZ286" s="127"/>
      <c r="DA286" s="127"/>
      <c r="DB286" s="127"/>
      <c r="DC286" s="127"/>
      <c r="DD286" s="127"/>
      <c r="DE286" s="127"/>
      <c r="DF286" s="127"/>
      <c r="DG286" s="127"/>
      <c r="DH286" s="127"/>
      <c r="DI286" s="127"/>
      <c r="DJ286" s="127"/>
      <c r="DK286" s="127"/>
      <c r="DL286" s="127"/>
      <c r="DM286" s="127"/>
      <c r="DN286" s="127"/>
      <c r="DO286" s="127"/>
      <c r="DP286" s="127"/>
      <c r="DQ286" s="127"/>
      <c r="DR286" s="127"/>
      <c r="DS286" s="127"/>
      <c r="DT286" s="127"/>
    </row>
    <row r="287" spans="1:124" x14ac:dyDescent="0.3">
      <c r="A287" s="127"/>
      <c r="B287" s="127"/>
      <c r="C287" s="127"/>
      <c r="D287" s="127"/>
      <c r="E287" s="127"/>
      <c r="F287" s="127"/>
      <c r="G287" s="154"/>
      <c r="H287" s="154"/>
      <c r="I287" s="154"/>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c r="CH287" s="127"/>
      <c r="CI287" s="127"/>
      <c r="CJ287" s="127"/>
      <c r="CK287" s="127"/>
      <c r="CL287" s="127"/>
      <c r="CM287" s="127"/>
      <c r="CN287" s="127"/>
      <c r="CO287" s="127"/>
      <c r="CP287" s="127"/>
      <c r="CQ287" s="127"/>
      <c r="CR287" s="127"/>
      <c r="CS287" s="127"/>
      <c r="CT287" s="127"/>
      <c r="CU287" s="127"/>
      <c r="CV287" s="127"/>
      <c r="CW287" s="127"/>
      <c r="CX287" s="127"/>
      <c r="CY287" s="127"/>
      <c r="CZ287" s="127"/>
      <c r="DA287" s="127"/>
      <c r="DB287" s="127"/>
      <c r="DC287" s="127"/>
      <c r="DD287" s="127"/>
      <c r="DE287" s="127"/>
      <c r="DF287" s="127"/>
      <c r="DG287" s="127"/>
      <c r="DH287" s="127"/>
      <c r="DI287" s="127"/>
      <c r="DJ287" s="127"/>
      <c r="DK287" s="127"/>
      <c r="DL287" s="127"/>
      <c r="DM287" s="127"/>
      <c r="DN287" s="127"/>
      <c r="DO287" s="127"/>
      <c r="DP287" s="127"/>
      <c r="DQ287" s="127"/>
      <c r="DR287" s="127"/>
      <c r="DS287" s="127"/>
      <c r="DT287" s="127"/>
    </row>
    <row r="288" spans="1:124" x14ac:dyDescent="0.3">
      <c r="A288" s="127"/>
      <c r="B288" s="127"/>
      <c r="C288" s="127"/>
      <c r="D288" s="127"/>
      <c r="E288" s="127"/>
      <c r="F288" s="127"/>
      <c r="G288" s="154"/>
      <c r="H288" s="154"/>
      <c r="I288" s="154"/>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27"/>
      <c r="CS288" s="127"/>
      <c r="CT288" s="127"/>
      <c r="CU288" s="127"/>
      <c r="CV288" s="127"/>
      <c r="CW288" s="127"/>
      <c r="CX288" s="127"/>
      <c r="CY288" s="127"/>
      <c r="CZ288" s="127"/>
      <c r="DA288" s="127"/>
      <c r="DB288" s="127"/>
      <c r="DC288" s="127"/>
      <c r="DD288" s="127"/>
      <c r="DE288" s="127"/>
      <c r="DF288" s="127"/>
      <c r="DG288" s="127"/>
      <c r="DH288" s="127"/>
      <c r="DI288" s="127"/>
      <c r="DJ288" s="127"/>
      <c r="DK288" s="127"/>
      <c r="DL288" s="127"/>
      <c r="DM288" s="127"/>
      <c r="DN288" s="127"/>
      <c r="DO288" s="127"/>
      <c r="DP288" s="127"/>
      <c r="DQ288" s="127"/>
      <c r="DR288" s="127"/>
      <c r="DS288" s="127"/>
      <c r="DT288" s="127"/>
    </row>
    <row r="289" spans="1:124" x14ac:dyDescent="0.3">
      <c r="A289" s="127"/>
      <c r="B289" s="127"/>
      <c r="C289" s="127"/>
      <c r="D289" s="127"/>
      <c r="E289" s="127"/>
      <c r="F289" s="127"/>
      <c r="G289" s="154"/>
      <c r="H289" s="154"/>
      <c r="I289" s="154"/>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c r="CH289" s="127"/>
      <c r="CI289" s="127"/>
      <c r="CJ289" s="127"/>
      <c r="CK289" s="127"/>
      <c r="CL289" s="127"/>
      <c r="CM289" s="127"/>
      <c r="CN289" s="127"/>
      <c r="CO289" s="127"/>
      <c r="CP289" s="127"/>
      <c r="CQ289" s="127"/>
      <c r="CR289" s="127"/>
      <c r="CS289" s="127"/>
      <c r="CT289" s="127"/>
      <c r="CU289" s="127"/>
      <c r="CV289" s="127"/>
      <c r="CW289" s="127"/>
      <c r="CX289" s="127"/>
      <c r="CY289" s="127"/>
      <c r="CZ289" s="127"/>
      <c r="DA289" s="127"/>
      <c r="DB289" s="127"/>
      <c r="DC289" s="127"/>
      <c r="DD289" s="127"/>
      <c r="DE289" s="127"/>
      <c r="DF289" s="127"/>
      <c r="DG289" s="127"/>
      <c r="DH289" s="127"/>
      <c r="DI289" s="127"/>
      <c r="DJ289" s="127"/>
      <c r="DK289" s="127"/>
      <c r="DL289" s="127"/>
      <c r="DM289" s="127"/>
      <c r="DN289" s="127"/>
      <c r="DO289" s="127"/>
      <c r="DP289" s="127"/>
      <c r="DQ289" s="127"/>
      <c r="DR289" s="127"/>
      <c r="DS289" s="127"/>
      <c r="DT289" s="127"/>
    </row>
    <row r="290" spans="1:124" x14ac:dyDescent="0.3">
      <c r="A290" s="127"/>
      <c r="B290" s="127"/>
      <c r="C290" s="127"/>
      <c r="D290" s="127"/>
      <c r="E290" s="127"/>
      <c r="F290" s="127"/>
      <c r="G290" s="154"/>
      <c r="H290" s="154"/>
      <c r="I290" s="154"/>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c r="CH290" s="127"/>
      <c r="CI290" s="127"/>
      <c r="CJ290" s="127"/>
      <c r="CK290" s="127"/>
      <c r="CL290" s="127"/>
      <c r="CM290" s="127"/>
      <c r="CN290" s="127"/>
      <c r="CO290" s="127"/>
      <c r="CP290" s="127"/>
      <c r="CQ290" s="127"/>
      <c r="CR290" s="127"/>
      <c r="CS290" s="127"/>
      <c r="CT290" s="127"/>
      <c r="CU290" s="127"/>
      <c r="CV290" s="127"/>
      <c r="CW290" s="127"/>
      <c r="CX290" s="127"/>
      <c r="CY290" s="127"/>
      <c r="CZ290" s="127"/>
      <c r="DA290" s="127"/>
      <c r="DB290" s="127"/>
      <c r="DC290" s="127"/>
      <c r="DD290" s="127"/>
      <c r="DE290" s="127"/>
      <c r="DF290" s="127"/>
      <c r="DG290" s="127"/>
      <c r="DH290" s="127"/>
      <c r="DI290" s="127"/>
      <c r="DJ290" s="127"/>
      <c r="DK290" s="127"/>
      <c r="DL290" s="127"/>
      <c r="DM290" s="127"/>
      <c r="DN290" s="127"/>
      <c r="DO290" s="127"/>
      <c r="DP290" s="127"/>
      <c r="DQ290" s="127"/>
      <c r="DR290" s="127"/>
      <c r="DS290" s="127"/>
      <c r="DT290" s="127"/>
    </row>
    <row r="291" spans="1:124" x14ac:dyDescent="0.3">
      <c r="A291" s="127"/>
      <c r="B291" s="127"/>
      <c r="C291" s="127"/>
      <c r="D291" s="127"/>
      <c r="E291" s="127"/>
      <c r="F291" s="127"/>
      <c r="G291" s="154"/>
      <c r="H291" s="154"/>
      <c r="I291" s="154"/>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c r="CH291" s="127"/>
      <c r="CI291" s="127"/>
      <c r="CJ291" s="127"/>
      <c r="CK291" s="127"/>
      <c r="CL291" s="127"/>
      <c r="CM291" s="127"/>
      <c r="CN291" s="127"/>
      <c r="CO291" s="127"/>
      <c r="CP291" s="127"/>
      <c r="CQ291" s="127"/>
      <c r="CR291" s="127"/>
      <c r="CS291" s="127"/>
      <c r="CT291" s="127"/>
      <c r="CU291" s="127"/>
      <c r="CV291" s="127"/>
      <c r="CW291" s="127"/>
      <c r="CX291" s="127"/>
      <c r="CY291" s="127"/>
      <c r="CZ291" s="127"/>
      <c r="DA291" s="127"/>
      <c r="DB291" s="127"/>
      <c r="DC291" s="127"/>
      <c r="DD291" s="127"/>
      <c r="DE291" s="127"/>
      <c r="DF291" s="127"/>
      <c r="DG291" s="127"/>
      <c r="DH291" s="127"/>
      <c r="DI291" s="127"/>
      <c r="DJ291" s="127"/>
      <c r="DK291" s="127"/>
      <c r="DL291" s="127"/>
      <c r="DM291" s="127"/>
      <c r="DN291" s="127"/>
      <c r="DO291" s="127"/>
      <c r="DP291" s="127"/>
      <c r="DQ291" s="127"/>
      <c r="DR291" s="127"/>
      <c r="DS291" s="127"/>
      <c r="DT291" s="127"/>
    </row>
    <row r="292" spans="1:124" x14ac:dyDescent="0.3">
      <c r="A292" s="127"/>
      <c r="B292" s="127"/>
      <c r="C292" s="127"/>
      <c r="D292" s="127"/>
      <c r="E292" s="127"/>
      <c r="F292" s="127"/>
      <c r="G292" s="154"/>
      <c r="H292" s="154"/>
      <c r="I292" s="154"/>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c r="CI292" s="127"/>
      <c r="CJ292" s="127"/>
      <c r="CK292" s="127"/>
      <c r="CL292" s="127"/>
      <c r="CM292" s="127"/>
      <c r="CN292" s="127"/>
      <c r="CO292" s="127"/>
      <c r="CP292" s="127"/>
      <c r="CQ292" s="127"/>
      <c r="CR292" s="127"/>
      <c r="CS292" s="127"/>
      <c r="CT292" s="127"/>
      <c r="CU292" s="127"/>
      <c r="CV292" s="127"/>
      <c r="CW292" s="127"/>
      <c r="CX292" s="127"/>
      <c r="CY292" s="127"/>
      <c r="CZ292" s="127"/>
      <c r="DA292" s="127"/>
      <c r="DB292" s="127"/>
      <c r="DC292" s="127"/>
      <c r="DD292" s="127"/>
      <c r="DE292" s="127"/>
      <c r="DF292" s="127"/>
      <c r="DG292" s="127"/>
      <c r="DH292" s="127"/>
      <c r="DI292" s="127"/>
      <c r="DJ292" s="127"/>
      <c r="DK292" s="127"/>
      <c r="DL292" s="127"/>
      <c r="DM292" s="127"/>
      <c r="DN292" s="127"/>
      <c r="DO292" s="127"/>
      <c r="DP292" s="127"/>
      <c r="DQ292" s="127"/>
      <c r="DR292" s="127"/>
      <c r="DS292" s="127"/>
      <c r="DT292" s="127"/>
    </row>
    <row r="293" spans="1:124" x14ac:dyDescent="0.3">
      <c r="A293" s="127"/>
      <c r="B293" s="127"/>
      <c r="C293" s="127"/>
      <c r="D293" s="127"/>
      <c r="E293" s="127"/>
      <c r="F293" s="127"/>
      <c r="G293" s="154"/>
      <c r="H293" s="154"/>
      <c r="I293" s="154"/>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c r="CD293" s="127"/>
      <c r="CE293" s="127"/>
      <c r="CF293" s="127"/>
      <c r="CG293" s="127"/>
      <c r="CH293" s="127"/>
      <c r="CI293" s="127"/>
      <c r="CJ293" s="127"/>
      <c r="CK293" s="127"/>
      <c r="CL293" s="127"/>
      <c r="CM293" s="127"/>
      <c r="CN293" s="127"/>
      <c r="CO293" s="127"/>
      <c r="CP293" s="127"/>
      <c r="CQ293" s="127"/>
      <c r="CR293" s="127"/>
      <c r="CS293" s="127"/>
      <c r="CT293" s="127"/>
      <c r="CU293" s="127"/>
      <c r="CV293" s="127"/>
      <c r="CW293" s="127"/>
      <c r="CX293" s="127"/>
      <c r="CY293" s="127"/>
      <c r="CZ293" s="127"/>
      <c r="DA293" s="127"/>
      <c r="DB293" s="127"/>
      <c r="DC293" s="127"/>
      <c r="DD293" s="127"/>
      <c r="DE293" s="127"/>
      <c r="DF293" s="127"/>
      <c r="DG293" s="127"/>
      <c r="DH293" s="127"/>
      <c r="DI293" s="127"/>
      <c r="DJ293" s="127"/>
      <c r="DK293" s="127"/>
      <c r="DL293" s="127"/>
      <c r="DM293" s="127"/>
      <c r="DN293" s="127"/>
      <c r="DO293" s="127"/>
      <c r="DP293" s="127"/>
      <c r="DQ293" s="127"/>
      <c r="DR293" s="127"/>
      <c r="DS293" s="127"/>
      <c r="DT293" s="127"/>
    </row>
    <row r="294" spans="1:124" x14ac:dyDescent="0.3">
      <c r="A294" s="127"/>
      <c r="B294" s="127"/>
      <c r="C294" s="127"/>
      <c r="D294" s="127"/>
      <c r="E294" s="127"/>
      <c r="F294" s="127"/>
      <c r="G294" s="154"/>
      <c r="H294" s="154"/>
      <c r="I294" s="154"/>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c r="CI294" s="127"/>
      <c r="CJ294" s="127"/>
      <c r="CK294" s="127"/>
      <c r="CL294" s="127"/>
      <c r="CM294" s="127"/>
      <c r="CN294" s="127"/>
      <c r="CO294" s="127"/>
      <c r="CP294" s="127"/>
      <c r="CQ294" s="127"/>
      <c r="CR294" s="127"/>
      <c r="CS294" s="127"/>
      <c r="CT294" s="127"/>
      <c r="CU294" s="127"/>
      <c r="CV294" s="127"/>
      <c r="CW294" s="127"/>
      <c r="CX294" s="127"/>
      <c r="CY294" s="127"/>
      <c r="CZ294" s="127"/>
      <c r="DA294" s="127"/>
      <c r="DB294" s="127"/>
      <c r="DC294" s="127"/>
      <c r="DD294" s="127"/>
      <c r="DE294" s="127"/>
      <c r="DF294" s="127"/>
      <c r="DG294" s="127"/>
      <c r="DH294" s="127"/>
      <c r="DI294" s="127"/>
      <c r="DJ294" s="127"/>
      <c r="DK294" s="127"/>
      <c r="DL294" s="127"/>
      <c r="DM294" s="127"/>
      <c r="DN294" s="127"/>
      <c r="DO294" s="127"/>
      <c r="DP294" s="127"/>
      <c r="DQ294" s="127"/>
      <c r="DR294" s="127"/>
      <c r="DS294" s="127"/>
      <c r="DT294" s="127"/>
    </row>
    <row r="295" spans="1:124" x14ac:dyDescent="0.3">
      <c r="A295" s="127"/>
      <c r="B295" s="127"/>
      <c r="C295" s="127"/>
      <c r="D295" s="127"/>
      <c r="E295" s="127"/>
      <c r="F295" s="127"/>
      <c r="G295" s="154"/>
      <c r="H295" s="154"/>
      <c r="I295" s="154"/>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c r="CD295" s="127"/>
      <c r="CE295" s="127"/>
      <c r="CF295" s="127"/>
      <c r="CG295" s="127"/>
      <c r="CH295" s="127"/>
      <c r="CI295" s="127"/>
      <c r="CJ295" s="127"/>
      <c r="CK295" s="127"/>
      <c r="CL295" s="127"/>
      <c r="CM295" s="127"/>
      <c r="CN295" s="127"/>
      <c r="CO295" s="127"/>
      <c r="CP295" s="127"/>
      <c r="CQ295" s="127"/>
      <c r="CR295" s="127"/>
      <c r="CS295" s="127"/>
      <c r="CT295" s="127"/>
      <c r="CU295" s="127"/>
      <c r="CV295" s="127"/>
      <c r="CW295" s="127"/>
      <c r="CX295" s="127"/>
      <c r="CY295" s="127"/>
      <c r="CZ295" s="127"/>
      <c r="DA295" s="127"/>
      <c r="DB295" s="127"/>
      <c r="DC295" s="127"/>
      <c r="DD295" s="127"/>
      <c r="DE295" s="127"/>
      <c r="DF295" s="127"/>
      <c r="DG295" s="127"/>
      <c r="DH295" s="127"/>
      <c r="DI295" s="127"/>
      <c r="DJ295" s="127"/>
      <c r="DK295" s="127"/>
      <c r="DL295" s="127"/>
      <c r="DM295" s="127"/>
      <c r="DN295" s="127"/>
      <c r="DO295" s="127"/>
      <c r="DP295" s="127"/>
      <c r="DQ295" s="127"/>
      <c r="DR295" s="127"/>
      <c r="DS295" s="127"/>
      <c r="DT295" s="127"/>
    </row>
    <row r="296" spans="1:124" x14ac:dyDescent="0.3">
      <c r="A296" s="127"/>
      <c r="B296" s="127"/>
      <c r="C296" s="127"/>
      <c r="D296" s="127"/>
      <c r="E296" s="127"/>
      <c r="F296" s="127"/>
      <c r="G296" s="154"/>
      <c r="H296" s="154"/>
      <c r="I296" s="154"/>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c r="CD296" s="127"/>
      <c r="CE296" s="127"/>
      <c r="CF296" s="127"/>
      <c r="CG296" s="127"/>
      <c r="CH296" s="127"/>
      <c r="CI296" s="127"/>
      <c r="CJ296" s="127"/>
      <c r="CK296" s="127"/>
      <c r="CL296" s="127"/>
      <c r="CM296" s="127"/>
      <c r="CN296" s="127"/>
      <c r="CO296" s="127"/>
      <c r="CP296" s="127"/>
      <c r="CQ296" s="127"/>
      <c r="CR296" s="127"/>
      <c r="CS296" s="127"/>
      <c r="CT296" s="127"/>
      <c r="CU296" s="127"/>
      <c r="CV296" s="127"/>
      <c r="CW296" s="127"/>
      <c r="CX296" s="127"/>
      <c r="CY296" s="127"/>
      <c r="CZ296" s="127"/>
      <c r="DA296" s="127"/>
      <c r="DB296" s="127"/>
      <c r="DC296" s="127"/>
      <c r="DD296" s="127"/>
      <c r="DE296" s="127"/>
      <c r="DF296" s="127"/>
      <c r="DG296" s="127"/>
      <c r="DH296" s="127"/>
      <c r="DI296" s="127"/>
      <c r="DJ296" s="127"/>
      <c r="DK296" s="127"/>
      <c r="DL296" s="127"/>
      <c r="DM296" s="127"/>
      <c r="DN296" s="127"/>
      <c r="DO296" s="127"/>
      <c r="DP296" s="127"/>
      <c r="DQ296" s="127"/>
      <c r="DR296" s="127"/>
      <c r="DS296" s="127"/>
      <c r="DT296" s="127"/>
    </row>
    <row r="297" spans="1:124" x14ac:dyDescent="0.3">
      <c r="A297" s="127"/>
      <c r="B297" s="127"/>
      <c r="C297" s="127"/>
      <c r="D297" s="127"/>
      <c r="E297" s="127"/>
      <c r="F297" s="127"/>
      <c r="G297" s="154"/>
      <c r="H297" s="154"/>
      <c r="I297" s="154"/>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c r="CH297" s="127"/>
      <c r="CI297" s="127"/>
      <c r="CJ297" s="127"/>
      <c r="CK297" s="127"/>
      <c r="CL297" s="127"/>
      <c r="CM297" s="127"/>
      <c r="CN297" s="127"/>
      <c r="CO297" s="127"/>
      <c r="CP297" s="127"/>
      <c r="CQ297" s="127"/>
      <c r="CR297" s="127"/>
      <c r="CS297" s="127"/>
      <c r="CT297" s="127"/>
      <c r="CU297" s="127"/>
      <c r="CV297" s="127"/>
      <c r="CW297" s="127"/>
      <c r="CX297" s="127"/>
      <c r="CY297" s="127"/>
      <c r="CZ297" s="127"/>
      <c r="DA297" s="127"/>
      <c r="DB297" s="127"/>
      <c r="DC297" s="127"/>
      <c r="DD297" s="127"/>
      <c r="DE297" s="127"/>
      <c r="DF297" s="127"/>
      <c r="DG297" s="127"/>
      <c r="DH297" s="127"/>
      <c r="DI297" s="127"/>
      <c r="DJ297" s="127"/>
      <c r="DK297" s="127"/>
      <c r="DL297" s="127"/>
      <c r="DM297" s="127"/>
      <c r="DN297" s="127"/>
      <c r="DO297" s="127"/>
      <c r="DP297" s="127"/>
      <c r="DQ297" s="127"/>
      <c r="DR297" s="127"/>
      <c r="DS297" s="127"/>
      <c r="DT297" s="127"/>
    </row>
    <row r="298" spans="1:124" x14ac:dyDescent="0.3">
      <c r="A298" s="127"/>
      <c r="B298" s="127"/>
      <c r="C298" s="127"/>
      <c r="D298" s="127"/>
      <c r="E298" s="127"/>
      <c r="F298" s="127"/>
      <c r="G298" s="154"/>
      <c r="H298" s="154"/>
      <c r="I298" s="154"/>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c r="CH298" s="127"/>
      <c r="CI298" s="127"/>
      <c r="CJ298" s="127"/>
      <c r="CK298" s="127"/>
      <c r="CL298" s="127"/>
      <c r="CM298" s="127"/>
      <c r="CN298" s="127"/>
      <c r="CO298" s="127"/>
      <c r="CP298" s="127"/>
      <c r="CQ298" s="127"/>
      <c r="CR298" s="127"/>
      <c r="CS298" s="127"/>
      <c r="CT298" s="127"/>
      <c r="CU298" s="127"/>
      <c r="CV298" s="127"/>
      <c r="CW298" s="127"/>
      <c r="CX298" s="127"/>
      <c r="CY298" s="127"/>
      <c r="CZ298" s="127"/>
      <c r="DA298" s="127"/>
      <c r="DB298" s="127"/>
      <c r="DC298" s="127"/>
      <c r="DD298" s="127"/>
      <c r="DE298" s="127"/>
      <c r="DF298" s="127"/>
      <c r="DG298" s="127"/>
      <c r="DH298" s="127"/>
      <c r="DI298" s="127"/>
      <c r="DJ298" s="127"/>
      <c r="DK298" s="127"/>
      <c r="DL298" s="127"/>
      <c r="DM298" s="127"/>
      <c r="DN298" s="127"/>
      <c r="DO298" s="127"/>
      <c r="DP298" s="127"/>
      <c r="DQ298" s="127"/>
      <c r="DR298" s="127"/>
      <c r="DS298" s="127"/>
      <c r="DT298" s="127"/>
    </row>
    <row r="299" spans="1:124" x14ac:dyDescent="0.3">
      <c r="A299" s="127"/>
      <c r="B299" s="127"/>
      <c r="C299" s="127"/>
      <c r="D299" s="127"/>
      <c r="E299" s="127"/>
      <c r="F299" s="127"/>
      <c r="G299" s="154"/>
      <c r="H299" s="154"/>
      <c r="I299" s="154"/>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c r="CH299" s="127"/>
      <c r="CI299" s="127"/>
      <c r="CJ299" s="127"/>
      <c r="CK299" s="127"/>
      <c r="CL299" s="127"/>
      <c r="CM299" s="127"/>
      <c r="CN299" s="127"/>
      <c r="CO299" s="127"/>
      <c r="CP299" s="127"/>
      <c r="CQ299" s="127"/>
      <c r="CR299" s="127"/>
      <c r="CS299" s="127"/>
      <c r="CT299" s="127"/>
      <c r="CU299" s="127"/>
      <c r="CV299" s="127"/>
      <c r="CW299" s="127"/>
      <c r="CX299" s="127"/>
      <c r="CY299" s="127"/>
      <c r="CZ299" s="127"/>
      <c r="DA299" s="127"/>
      <c r="DB299" s="127"/>
      <c r="DC299" s="127"/>
      <c r="DD299" s="127"/>
      <c r="DE299" s="127"/>
      <c r="DF299" s="127"/>
      <c r="DG299" s="127"/>
      <c r="DH299" s="127"/>
      <c r="DI299" s="127"/>
      <c r="DJ299" s="127"/>
      <c r="DK299" s="127"/>
      <c r="DL299" s="127"/>
      <c r="DM299" s="127"/>
      <c r="DN299" s="127"/>
      <c r="DO299" s="127"/>
      <c r="DP299" s="127"/>
      <c r="DQ299" s="127"/>
      <c r="DR299" s="127"/>
      <c r="DS299" s="127"/>
      <c r="DT299" s="127"/>
    </row>
    <row r="300" spans="1:124" x14ac:dyDescent="0.3">
      <c r="A300" s="127"/>
      <c r="B300" s="127"/>
      <c r="C300" s="127"/>
      <c r="D300" s="127"/>
      <c r="E300" s="127"/>
      <c r="F300" s="127"/>
      <c r="G300" s="154"/>
      <c r="H300" s="154"/>
      <c r="I300" s="154"/>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c r="CD300" s="127"/>
      <c r="CE300" s="127"/>
      <c r="CF300" s="127"/>
      <c r="CG300" s="127"/>
      <c r="CH300" s="127"/>
      <c r="CI300" s="127"/>
      <c r="CJ300" s="127"/>
      <c r="CK300" s="127"/>
      <c r="CL300" s="127"/>
      <c r="CM300" s="127"/>
      <c r="CN300" s="127"/>
      <c r="CO300" s="127"/>
      <c r="CP300" s="127"/>
      <c r="CQ300" s="127"/>
      <c r="CR300" s="127"/>
      <c r="CS300" s="127"/>
      <c r="CT300" s="127"/>
      <c r="CU300" s="127"/>
      <c r="CV300" s="127"/>
      <c r="CW300" s="127"/>
      <c r="CX300" s="127"/>
      <c r="CY300" s="127"/>
      <c r="CZ300" s="127"/>
      <c r="DA300" s="127"/>
      <c r="DB300" s="127"/>
      <c r="DC300" s="127"/>
      <c r="DD300" s="127"/>
      <c r="DE300" s="127"/>
      <c r="DF300" s="127"/>
      <c r="DG300" s="127"/>
      <c r="DH300" s="127"/>
      <c r="DI300" s="127"/>
      <c r="DJ300" s="127"/>
      <c r="DK300" s="127"/>
      <c r="DL300" s="127"/>
      <c r="DM300" s="127"/>
      <c r="DN300" s="127"/>
      <c r="DO300" s="127"/>
      <c r="DP300" s="127"/>
      <c r="DQ300" s="127"/>
      <c r="DR300" s="127"/>
      <c r="DS300" s="127"/>
      <c r="DT300" s="127"/>
    </row>
    <row r="301" spans="1:124" x14ac:dyDescent="0.3">
      <c r="A301" s="127"/>
      <c r="B301" s="127"/>
      <c r="C301" s="127"/>
      <c r="D301" s="127"/>
      <c r="E301" s="127"/>
      <c r="F301" s="127"/>
      <c r="G301" s="154"/>
      <c r="H301" s="154"/>
      <c r="I301" s="154"/>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c r="CD301" s="127"/>
      <c r="CE301" s="127"/>
      <c r="CF301" s="127"/>
      <c r="CG301" s="127"/>
      <c r="CH301" s="127"/>
      <c r="CI301" s="127"/>
      <c r="CJ301" s="127"/>
      <c r="CK301" s="127"/>
      <c r="CL301" s="127"/>
      <c r="CM301" s="127"/>
      <c r="CN301" s="127"/>
      <c r="CO301" s="127"/>
      <c r="CP301" s="127"/>
      <c r="CQ301" s="127"/>
      <c r="CR301" s="127"/>
      <c r="CS301" s="127"/>
      <c r="CT301" s="127"/>
      <c r="CU301" s="127"/>
      <c r="CV301" s="127"/>
      <c r="CW301" s="127"/>
      <c r="CX301" s="127"/>
      <c r="CY301" s="127"/>
      <c r="CZ301" s="127"/>
      <c r="DA301" s="127"/>
      <c r="DB301" s="127"/>
      <c r="DC301" s="127"/>
      <c r="DD301" s="127"/>
      <c r="DE301" s="127"/>
      <c r="DF301" s="127"/>
      <c r="DG301" s="127"/>
      <c r="DH301" s="127"/>
      <c r="DI301" s="127"/>
      <c r="DJ301" s="127"/>
      <c r="DK301" s="127"/>
      <c r="DL301" s="127"/>
      <c r="DM301" s="127"/>
      <c r="DN301" s="127"/>
      <c r="DO301" s="127"/>
      <c r="DP301" s="127"/>
      <c r="DQ301" s="127"/>
      <c r="DR301" s="127"/>
      <c r="DS301" s="127"/>
      <c r="DT301" s="127"/>
    </row>
    <row r="302" spans="1:124" x14ac:dyDescent="0.3">
      <c r="A302" s="127"/>
      <c r="B302" s="127"/>
      <c r="C302" s="127"/>
      <c r="D302" s="127"/>
      <c r="E302" s="127"/>
      <c r="F302" s="127"/>
      <c r="G302" s="154"/>
      <c r="H302" s="154"/>
      <c r="I302" s="154"/>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c r="CH302" s="127"/>
      <c r="CI302" s="127"/>
      <c r="CJ302" s="127"/>
      <c r="CK302" s="127"/>
      <c r="CL302" s="127"/>
      <c r="CM302" s="127"/>
      <c r="CN302" s="127"/>
      <c r="CO302" s="127"/>
      <c r="CP302" s="127"/>
      <c r="CQ302" s="127"/>
      <c r="CR302" s="127"/>
      <c r="CS302" s="127"/>
      <c r="CT302" s="127"/>
      <c r="CU302" s="127"/>
      <c r="CV302" s="127"/>
      <c r="CW302" s="127"/>
      <c r="CX302" s="127"/>
      <c r="CY302" s="127"/>
      <c r="CZ302" s="127"/>
      <c r="DA302" s="127"/>
      <c r="DB302" s="127"/>
      <c r="DC302" s="127"/>
      <c r="DD302" s="127"/>
      <c r="DE302" s="127"/>
      <c r="DF302" s="127"/>
      <c r="DG302" s="127"/>
      <c r="DH302" s="127"/>
      <c r="DI302" s="127"/>
      <c r="DJ302" s="127"/>
      <c r="DK302" s="127"/>
      <c r="DL302" s="127"/>
      <c r="DM302" s="127"/>
      <c r="DN302" s="127"/>
      <c r="DO302" s="127"/>
      <c r="DP302" s="127"/>
      <c r="DQ302" s="127"/>
      <c r="DR302" s="127"/>
      <c r="DS302" s="127"/>
      <c r="DT302" s="127"/>
    </row>
    <row r="303" spans="1:124" x14ac:dyDescent="0.3">
      <c r="A303" s="127"/>
      <c r="B303" s="127"/>
      <c r="C303" s="127"/>
      <c r="D303" s="127"/>
      <c r="E303" s="127"/>
      <c r="F303" s="127"/>
      <c r="G303" s="154"/>
      <c r="H303" s="154"/>
      <c r="I303" s="154"/>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c r="CD303" s="127"/>
      <c r="CE303" s="127"/>
      <c r="CF303" s="127"/>
      <c r="CG303" s="127"/>
      <c r="CH303" s="127"/>
      <c r="CI303" s="127"/>
      <c r="CJ303" s="127"/>
      <c r="CK303" s="127"/>
      <c r="CL303" s="127"/>
      <c r="CM303" s="127"/>
      <c r="CN303" s="127"/>
      <c r="CO303" s="127"/>
      <c r="CP303" s="127"/>
      <c r="CQ303" s="127"/>
      <c r="CR303" s="127"/>
      <c r="CS303" s="127"/>
      <c r="CT303" s="127"/>
      <c r="CU303" s="127"/>
      <c r="CV303" s="127"/>
      <c r="CW303" s="127"/>
      <c r="CX303" s="127"/>
      <c r="CY303" s="127"/>
      <c r="CZ303" s="127"/>
      <c r="DA303" s="127"/>
      <c r="DB303" s="127"/>
      <c r="DC303" s="127"/>
      <c r="DD303" s="127"/>
      <c r="DE303" s="127"/>
      <c r="DF303" s="127"/>
      <c r="DG303" s="127"/>
      <c r="DH303" s="127"/>
      <c r="DI303" s="127"/>
      <c r="DJ303" s="127"/>
      <c r="DK303" s="127"/>
      <c r="DL303" s="127"/>
      <c r="DM303" s="127"/>
      <c r="DN303" s="127"/>
      <c r="DO303" s="127"/>
      <c r="DP303" s="127"/>
      <c r="DQ303" s="127"/>
      <c r="DR303" s="127"/>
      <c r="DS303" s="127"/>
      <c r="DT303" s="127"/>
    </row>
    <row r="304" spans="1:124" x14ac:dyDescent="0.3">
      <c r="A304" s="127"/>
      <c r="B304" s="127"/>
      <c r="C304" s="127"/>
      <c r="D304" s="127"/>
      <c r="E304" s="127"/>
      <c r="F304" s="127"/>
      <c r="G304" s="154"/>
      <c r="H304" s="154"/>
      <c r="I304" s="154"/>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c r="CD304" s="127"/>
      <c r="CE304" s="127"/>
      <c r="CF304" s="127"/>
      <c r="CG304" s="127"/>
      <c r="CH304" s="127"/>
      <c r="CI304" s="127"/>
      <c r="CJ304" s="127"/>
      <c r="CK304" s="127"/>
      <c r="CL304" s="127"/>
      <c r="CM304" s="127"/>
      <c r="CN304" s="127"/>
      <c r="CO304" s="127"/>
      <c r="CP304" s="127"/>
      <c r="CQ304" s="127"/>
      <c r="CR304" s="127"/>
      <c r="CS304" s="127"/>
      <c r="CT304" s="127"/>
      <c r="CU304" s="127"/>
      <c r="CV304" s="127"/>
      <c r="CW304" s="127"/>
      <c r="CX304" s="127"/>
      <c r="CY304" s="127"/>
      <c r="CZ304" s="127"/>
      <c r="DA304" s="127"/>
      <c r="DB304" s="127"/>
      <c r="DC304" s="127"/>
      <c r="DD304" s="127"/>
      <c r="DE304" s="127"/>
      <c r="DF304" s="127"/>
      <c r="DG304" s="127"/>
      <c r="DH304" s="127"/>
      <c r="DI304" s="127"/>
      <c r="DJ304" s="127"/>
      <c r="DK304" s="127"/>
      <c r="DL304" s="127"/>
      <c r="DM304" s="127"/>
      <c r="DN304" s="127"/>
      <c r="DO304" s="127"/>
      <c r="DP304" s="127"/>
      <c r="DQ304" s="127"/>
      <c r="DR304" s="127"/>
      <c r="DS304" s="127"/>
      <c r="DT304" s="127"/>
    </row>
    <row r="305" spans="1:124" x14ac:dyDescent="0.3">
      <c r="A305" s="127"/>
      <c r="B305" s="127"/>
      <c r="C305" s="127"/>
      <c r="D305" s="127"/>
      <c r="E305" s="127"/>
      <c r="F305" s="127"/>
      <c r="G305" s="154"/>
      <c r="H305" s="154"/>
      <c r="I305" s="154"/>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c r="CD305" s="127"/>
      <c r="CE305" s="127"/>
      <c r="CF305" s="127"/>
      <c r="CG305" s="127"/>
      <c r="CH305" s="127"/>
      <c r="CI305" s="127"/>
      <c r="CJ305" s="127"/>
      <c r="CK305" s="127"/>
      <c r="CL305" s="127"/>
      <c r="CM305" s="127"/>
      <c r="CN305" s="127"/>
      <c r="CO305" s="127"/>
      <c r="CP305" s="127"/>
      <c r="CQ305" s="127"/>
      <c r="CR305" s="127"/>
      <c r="CS305" s="127"/>
      <c r="CT305" s="127"/>
      <c r="CU305" s="127"/>
      <c r="CV305" s="127"/>
      <c r="CW305" s="127"/>
      <c r="CX305" s="127"/>
      <c r="CY305" s="127"/>
      <c r="CZ305" s="127"/>
      <c r="DA305" s="127"/>
      <c r="DB305" s="127"/>
      <c r="DC305" s="127"/>
      <c r="DD305" s="127"/>
      <c r="DE305" s="127"/>
      <c r="DF305" s="127"/>
      <c r="DG305" s="127"/>
      <c r="DH305" s="127"/>
      <c r="DI305" s="127"/>
      <c r="DJ305" s="127"/>
      <c r="DK305" s="127"/>
      <c r="DL305" s="127"/>
      <c r="DM305" s="127"/>
      <c r="DN305" s="127"/>
      <c r="DO305" s="127"/>
      <c r="DP305" s="127"/>
      <c r="DQ305" s="127"/>
      <c r="DR305" s="127"/>
      <c r="DS305" s="127"/>
      <c r="DT305" s="127"/>
    </row>
    <row r="306" spans="1:124" x14ac:dyDescent="0.3">
      <c r="A306" s="127"/>
      <c r="B306" s="127"/>
      <c r="C306" s="127"/>
      <c r="D306" s="127"/>
      <c r="E306" s="127"/>
      <c r="F306" s="127"/>
      <c r="G306" s="154"/>
      <c r="H306" s="154"/>
      <c r="I306" s="154"/>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c r="CH306" s="127"/>
      <c r="CI306" s="127"/>
      <c r="CJ306" s="127"/>
      <c r="CK306" s="127"/>
      <c r="CL306" s="127"/>
      <c r="CM306" s="127"/>
      <c r="CN306" s="127"/>
      <c r="CO306" s="127"/>
      <c r="CP306" s="127"/>
      <c r="CQ306" s="127"/>
      <c r="CR306" s="127"/>
      <c r="CS306" s="127"/>
      <c r="CT306" s="127"/>
      <c r="CU306" s="127"/>
      <c r="CV306" s="127"/>
      <c r="CW306" s="127"/>
      <c r="CX306" s="127"/>
      <c r="CY306" s="127"/>
      <c r="CZ306" s="127"/>
      <c r="DA306" s="127"/>
      <c r="DB306" s="127"/>
      <c r="DC306" s="127"/>
      <c r="DD306" s="127"/>
      <c r="DE306" s="127"/>
      <c r="DF306" s="127"/>
      <c r="DG306" s="127"/>
      <c r="DH306" s="127"/>
      <c r="DI306" s="127"/>
      <c r="DJ306" s="127"/>
      <c r="DK306" s="127"/>
      <c r="DL306" s="127"/>
      <c r="DM306" s="127"/>
      <c r="DN306" s="127"/>
      <c r="DO306" s="127"/>
      <c r="DP306" s="127"/>
      <c r="DQ306" s="127"/>
      <c r="DR306" s="127"/>
      <c r="DS306" s="127"/>
      <c r="DT306" s="127"/>
    </row>
    <row r="307" spans="1:124" x14ac:dyDescent="0.3">
      <c r="A307" s="127"/>
      <c r="B307" s="127"/>
      <c r="C307" s="127"/>
      <c r="D307" s="127"/>
      <c r="E307" s="127"/>
      <c r="F307" s="127"/>
      <c r="G307" s="154"/>
      <c r="H307" s="154"/>
      <c r="I307" s="154"/>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c r="CD307" s="127"/>
      <c r="CE307" s="127"/>
      <c r="CF307" s="127"/>
      <c r="CG307" s="127"/>
      <c r="CH307" s="127"/>
      <c r="CI307" s="127"/>
      <c r="CJ307" s="127"/>
      <c r="CK307" s="127"/>
      <c r="CL307" s="127"/>
      <c r="CM307" s="127"/>
      <c r="CN307" s="127"/>
      <c r="CO307" s="127"/>
      <c r="CP307" s="127"/>
      <c r="CQ307" s="127"/>
      <c r="CR307" s="127"/>
      <c r="CS307" s="127"/>
      <c r="CT307" s="127"/>
      <c r="CU307" s="127"/>
      <c r="CV307" s="127"/>
      <c r="CW307" s="127"/>
      <c r="CX307" s="127"/>
      <c r="CY307" s="127"/>
      <c r="CZ307" s="127"/>
      <c r="DA307" s="127"/>
      <c r="DB307" s="127"/>
      <c r="DC307" s="127"/>
      <c r="DD307" s="127"/>
      <c r="DE307" s="127"/>
      <c r="DF307" s="127"/>
      <c r="DG307" s="127"/>
      <c r="DH307" s="127"/>
      <c r="DI307" s="127"/>
      <c r="DJ307" s="127"/>
      <c r="DK307" s="127"/>
      <c r="DL307" s="127"/>
      <c r="DM307" s="127"/>
      <c r="DN307" s="127"/>
      <c r="DO307" s="127"/>
      <c r="DP307" s="127"/>
      <c r="DQ307" s="127"/>
      <c r="DR307" s="127"/>
      <c r="DS307" s="127"/>
      <c r="DT307" s="127"/>
    </row>
    <row r="308" spans="1:124" x14ac:dyDescent="0.3">
      <c r="A308" s="127"/>
      <c r="B308" s="127"/>
      <c r="C308" s="127"/>
      <c r="D308" s="127"/>
      <c r="E308" s="127"/>
      <c r="F308" s="127"/>
      <c r="G308" s="154"/>
      <c r="H308" s="154"/>
      <c r="I308" s="154"/>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c r="CI308" s="127"/>
      <c r="CJ308" s="127"/>
      <c r="CK308" s="127"/>
      <c r="CL308" s="127"/>
      <c r="CM308" s="127"/>
      <c r="CN308" s="127"/>
      <c r="CO308" s="127"/>
      <c r="CP308" s="127"/>
      <c r="CQ308" s="127"/>
      <c r="CR308" s="127"/>
      <c r="CS308" s="127"/>
      <c r="CT308" s="127"/>
      <c r="CU308" s="127"/>
      <c r="CV308" s="127"/>
      <c r="CW308" s="127"/>
      <c r="CX308" s="127"/>
      <c r="CY308" s="127"/>
      <c r="CZ308" s="127"/>
      <c r="DA308" s="127"/>
      <c r="DB308" s="127"/>
      <c r="DC308" s="127"/>
      <c r="DD308" s="127"/>
      <c r="DE308" s="127"/>
      <c r="DF308" s="127"/>
      <c r="DG308" s="127"/>
      <c r="DH308" s="127"/>
      <c r="DI308" s="127"/>
      <c r="DJ308" s="127"/>
      <c r="DK308" s="127"/>
      <c r="DL308" s="127"/>
      <c r="DM308" s="127"/>
      <c r="DN308" s="127"/>
      <c r="DO308" s="127"/>
      <c r="DP308" s="127"/>
      <c r="DQ308" s="127"/>
      <c r="DR308" s="127"/>
      <c r="DS308" s="127"/>
      <c r="DT308" s="127"/>
    </row>
    <row r="309" spans="1:124" x14ac:dyDescent="0.3">
      <c r="A309" s="127"/>
      <c r="B309" s="127"/>
      <c r="C309" s="127"/>
      <c r="D309" s="127"/>
      <c r="E309" s="127"/>
      <c r="F309" s="127"/>
      <c r="G309" s="154"/>
      <c r="H309" s="154"/>
      <c r="I309" s="154"/>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c r="CD309" s="127"/>
      <c r="CE309" s="127"/>
      <c r="CF309" s="127"/>
      <c r="CG309" s="127"/>
      <c r="CH309" s="127"/>
      <c r="CI309" s="127"/>
      <c r="CJ309" s="127"/>
      <c r="CK309" s="127"/>
      <c r="CL309" s="127"/>
      <c r="CM309" s="127"/>
      <c r="CN309" s="127"/>
      <c r="CO309" s="127"/>
      <c r="CP309" s="127"/>
      <c r="CQ309" s="127"/>
      <c r="CR309" s="127"/>
      <c r="CS309" s="127"/>
      <c r="CT309" s="127"/>
      <c r="CU309" s="127"/>
      <c r="CV309" s="127"/>
      <c r="CW309" s="127"/>
      <c r="CX309" s="127"/>
      <c r="CY309" s="127"/>
      <c r="CZ309" s="127"/>
      <c r="DA309" s="127"/>
      <c r="DB309" s="127"/>
      <c r="DC309" s="127"/>
      <c r="DD309" s="127"/>
      <c r="DE309" s="127"/>
      <c r="DF309" s="127"/>
      <c r="DG309" s="127"/>
      <c r="DH309" s="127"/>
      <c r="DI309" s="127"/>
      <c r="DJ309" s="127"/>
      <c r="DK309" s="127"/>
      <c r="DL309" s="127"/>
      <c r="DM309" s="127"/>
      <c r="DN309" s="127"/>
      <c r="DO309" s="127"/>
      <c r="DP309" s="127"/>
      <c r="DQ309" s="127"/>
      <c r="DR309" s="127"/>
      <c r="DS309" s="127"/>
      <c r="DT309" s="127"/>
    </row>
    <row r="310" spans="1:124" x14ac:dyDescent="0.3">
      <c r="A310" s="127"/>
      <c r="B310" s="127"/>
      <c r="C310" s="127"/>
      <c r="D310" s="127"/>
      <c r="E310" s="127"/>
      <c r="F310" s="127"/>
      <c r="G310" s="154"/>
      <c r="H310" s="154"/>
      <c r="I310" s="154"/>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c r="CT310" s="127"/>
      <c r="CU310" s="127"/>
      <c r="CV310" s="127"/>
      <c r="CW310" s="127"/>
      <c r="CX310" s="127"/>
      <c r="CY310" s="127"/>
      <c r="CZ310" s="127"/>
      <c r="DA310" s="127"/>
      <c r="DB310" s="127"/>
      <c r="DC310" s="127"/>
      <c r="DD310" s="127"/>
      <c r="DE310" s="127"/>
      <c r="DF310" s="127"/>
      <c r="DG310" s="127"/>
      <c r="DH310" s="127"/>
      <c r="DI310" s="127"/>
      <c r="DJ310" s="127"/>
      <c r="DK310" s="127"/>
      <c r="DL310" s="127"/>
      <c r="DM310" s="127"/>
      <c r="DN310" s="127"/>
      <c r="DO310" s="127"/>
      <c r="DP310" s="127"/>
      <c r="DQ310" s="127"/>
      <c r="DR310" s="127"/>
      <c r="DS310" s="127"/>
      <c r="DT310" s="127"/>
    </row>
    <row r="311" spans="1:124" x14ac:dyDescent="0.3">
      <c r="A311" s="127"/>
      <c r="B311" s="127"/>
      <c r="C311" s="127"/>
      <c r="D311" s="127"/>
      <c r="E311" s="127"/>
      <c r="F311" s="127"/>
      <c r="G311" s="154"/>
      <c r="H311" s="154"/>
      <c r="I311" s="154"/>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c r="CH311" s="127"/>
      <c r="CI311" s="127"/>
      <c r="CJ311" s="127"/>
      <c r="CK311" s="127"/>
      <c r="CL311" s="127"/>
      <c r="CM311" s="127"/>
      <c r="CN311" s="127"/>
      <c r="CO311" s="127"/>
      <c r="CP311" s="127"/>
      <c r="CQ311" s="127"/>
      <c r="CR311" s="127"/>
      <c r="CS311" s="127"/>
      <c r="CT311" s="127"/>
      <c r="CU311" s="127"/>
      <c r="CV311" s="127"/>
      <c r="CW311" s="127"/>
      <c r="CX311" s="127"/>
      <c r="CY311" s="127"/>
      <c r="CZ311" s="127"/>
      <c r="DA311" s="127"/>
      <c r="DB311" s="127"/>
      <c r="DC311" s="127"/>
      <c r="DD311" s="127"/>
      <c r="DE311" s="127"/>
      <c r="DF311" s="127"/>
      <c r="DG311" s="127"/>
      <c r="DH311" s="127"/>
      <c r="DI311" s="127"/>
      <c r="DJ311" s="127"/>
      <c r="DK311" s="127"/>
      <c r="DL311" s="127"/>
      <c r="DM311" s="127"/>
      <c r="DN311" s="127"/>
      <c r="DO311" s="127"/>
      <c r="DP311" s="127"/>
      <c r="DQ311" s="127"/>
      <c r="DR311" s="127"/>
      <c r="DS311" s="127"/>
      <c r="DT311" s="127"/>
    </row>
    <row r="312" spans="1:124" x14ac:dyDescent="0.3">
      <c r="A312" s="127"/>
      <c r="B312" s="127"/>
      <c r="C312" s="127"/>
      <c r="D312" s="127"/>
      <c r="E312" s="127"/>
      <c r="F312" s="127"/>
      <c r="G312" s="154"/>
      <c r="H312" s="154"/>
      <c r="I312" s="154"/>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c r="CI312" s="127"/>
      <c r="CJ312" s="127"/>
      <c r="CK312" s="127"/>
      <c r="CL312" s="127"/>
      <c r="CM312" s="127"/>
      <c r="CN312" s="127"/>
      <c r="CO312" s="127"/>
      <c r="CP312" s="127"/>
      <c r="CQ312" s="127"/>
      <c r="CR312" s="127"/>
      <c r="CS312" s="127"/>
      <c r="CT312" s="127"/>
      <c r="CU312" s="127"/>
      <c r="CV312" s="127"/>
      <c r="CW312" s="127"/>
      <c r="CX312" s="127"/>
      <c r="CY312" s="127"/>
      <c r="CZ312" s="127"/>
      <c r="DA312" s="127"/>
      <c r="DB312" s="127"/>
      <c r="DC312" s="127"/>
      <c r="DD312" s="127"/>
      <c r="DE312" s="127"/>
      <c r="DF312" s="127"/>
      <c r="DG312" s="127"/>
      <c r="DH312" s="127"/>
      <c r="DI312" s="127"/>
      <c r="DJ312" s="127"/>
      <c r="DK312" s="127"/>
      <c r="DL312" s="127"/>
      <c r="DM312" s="127"/>
      <c r="DN312" s="127"/>
      <c r="DO312" s="127"/>
      <c r="DP312" s="127"/>
      <c r="DQ312" s="127"/>
      <c r="DR312" s="127"/>
      <c r="DS312" s="127"/>
      <c r="DT312" s="127"/>
    </row>
    <row r="313" spans="1:124" x14ac:dyDescent="0.3">
      <c r="A313" s="127"/>
      <c r="B313" s="127"/>
      <c r="C313" s="127"/>
      <c r="D313" s="127"/>
      <c r="E313" s="127"/>
      <c r="F313" s="127"/>
      <c r="G313" s="154"/>
      <c r="H313" s="154"/>
      <c r="I313" s="154"/>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c r="CI313" s="127"/>
      <c r="CJ313" s="127"/>
      <c r="CK313" s="127"/>
      <c r="CL313" s="127"/>
      <c r="CM313" s="127"/>
      <c r="CN313" s="127"/>
      <c r="CO313" s="127"/>
      <c r="CP313" s="127"/>
      <c r="CQ313" s="127"/>
      <c r="CR313" s="127"/>
      <c r="CS313" s="127"/>
      <c r="CT313" s="127"/>
      <c r="CU313" s="127"/>
      <c r="CV313" s="127"/>
      <c r="CW313" s="127"/>
      <c r="CX313" s="127"/>
      <c r="CY313" s="127"/>
      <c r="CZ313" s="127"/>
      <c r="DA313" s="127"/>
      <c r="DB313" s="127"/>
      <c r="DC313" s="127"/>
      <c r="DD313" s="127"/>
      <c r="DE313" s="127"/>
      <c r="DF313" s="127"/>
      <c r="DG313" s="127"/>
      <c r="DH313" s="127"/>
      <c r="DI313" s="127"/>
      <c r="DJ313" s="127"/>
      <c r="DK313" s="127"/>
      <c r="DL313" s="127"/>
      <c r="DM313" s="127"/>
      <c r="DN313" s="127"/>
      <c r="DO313" s="127"/>
      <c r="DP313" s="127"/>
      <c r="DQ313" s="127"/>
      <c r="DR313" s="127"/>
      <c r="DS313" s="127"/>
      <c r="DT313" s="127"/>
    </row>
    <row r="314" spans="1:124" x14ac:dyDescent="0.3">
      <c r="A314" s="127"/>
      <c r="B314" s="127"/>
      <c r="C314" s="127"/>
      <c r="D314" s="127"/>
      <c r="E314" s="127"/>
      <c r="F314" s="127"/>
      <c r="G314" s="154"/>
      <c r="H314" s="154"/>
      <c r="I314" s="154"/>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c r="CJ314" s="127"/>
      <c r="CK314" s="127"/>
      <c r="CL314" s="127"/>
      <c r="CM314" s="127"/>
      <c r="CN314" s="127"/>
      <c r="CO314" s="127"/>
      <c r="CP314" s="127"/>
      <c r="CQ314" s="127"/>
      <c r="CR314" s="127"/>
      <c r="CS314" s="127"/>
      <c r="CT314" s="127"/>
      <c r="CU314" s="127"/>
      <c r="CV314" s="127"/>
      <c r="CW314" s="127"/>
      <c r="CX314" s="127"/>
      <c r="CY314" s="127"/>
      <c r="CZ314" s="127"/>
      <c r="DA314" s="127"/>
      <c r="DB314" s="127"/>
      <c r="DC314" s="127"/>
      <c r="DD314" s="127"/>
      <c r="DE314" s="127"/>
      <c r="DF314" s="127"/>
      <c r="DG314" s="127"/>
      <c r="DH314" s="127"/>
      <c r="DI314" s="127"/>
      <c r="DJ314" s="127"/>
      <c r="DK314" s="127"/>
      <c r="DL314" s="127"/>
      <c r="DM314" s="127"/>
      <c r="DN314" s="127"/>
      <c r="DO314" s="127"/>
      <c r="DP314" s="127"/>
      <c r="DQ314" s="127"/>
      <c r="DR314" s="127"/>
      <c r="DS314" s="127"/>
      <c r="DT314" s="127"/>
    </row>
    <row r="315" spans="1:124" x14ac:dyDescent="0.3">
      <c r="A315" s="127"/>
      <c r="B315" s="127"/>
      <c r="C315" s="127"/>
      <c r="D315" s="127"/>
      <c r="E315" s="127"/>
      <c r="F315" s="127"/>
      <c r="G315" s="154"/>
      <c r="H315" s="154"/>
      <c r="I315" s="154"/>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c r="CI315" s="127"/>
      <c r="CJ315" s="127"/>
      <c r="CK315" s="127"/>
      <c r="CL315" s="127"/>
      <c r="CM315" s="127"/>
      <c r="CN315" s="127"/>
      <c r="CO315" s="127"/>
      <c r="CP315" s="127"/>
      <c r="CQ315" s="127"/>
      <c r="CR315" s="127"/>
      <c r="CS315" s="127"/>
      <c r="CT315" s="127"/>
      <c r="CU315" s="127"/>
      <c r="CV315" s="127"/>
      <c r="CW315" s="127"/>
      <c r="CX315" s="127"/>
      <c r="CY315" s="127"/>
      <c r="CZ315" s="127"/>
      <c r="DA315" s="127"/>
      <c r="DB315" s="127"/>
      <c r="DC315" s="127"/>
      <c r="DD315" s="127"/>
      <c r="DE315" s="127"/>
      <c r="DF315" s="127"/>
      <c r="DG315" s="127"/>
      <c r="DH315" s="127"/>
      <c r="DI315" s="127"/>
      <c r="DJ315" s="127"/>
      <c r="DK315" s="127"/>
      <c r="DL315" s="127"/>
      <c r="DM315" s="127"/>
      <c r="DN315" s="127"/>
      <c r="DO315" s="127"/>
      <c r="DP315" s="127"/>
      <c r="DQ315" s="127"/>
      <c r="DR315" s="127"/>
      <c r="DS315" s="127"/>
      <c r="DT315" s="127"/>
    </row>
    <row r="316" spans="1:124" x14ac:dyDescent="0.3">
      <c r="A316" s="127"/>
      <c r="B316" s="127"/>
      <c r="C316" s="127"/>
      <c r="D316" s="127"/>
      <c r="E316" s="127"/>
      <c r="F316" s="127"/>
      <c r="G316" s="154"/>
      <c r="H316" s="154"/>
      <c r="I316" s="154"/>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c r="CI316" s="127"/>
      <c r="CJ316" s="127"/>
      <c r="CK316" s="127"/>
      <c r="CL316" s="127"/>
      <c r="CM316" s="127"/>
      <c r="CN316" s="127"/>
      <c r="CO316" s="127"/>
      <c r="CP316" s="127"/>
      <c r="CQ316" s="127"/>
      <c r="CR316" s="127"/>
      <c r="CS316" s="127"/>
      <c r="CT316" s="127"/>
      <c r="CU316" s="127"/>
      <c r="CV316" s="127"/>
      <c r="CW316" s="127"/>
      <c r="CX316" s="127"/>
      <c r="CY316" s="127"/>
      <c r="CZ316" s="127"/>
      <c r="DA316" s="127"/>
      <c r="DB316" s="127"/>
      <c r="DC316" s="127"/>
      <c r="DD316" s="127"/>
      <c r="DE316" s="127"/>
      <c r="DF316" s="127"/>
      <c r="DG316" s="127"/>
      <c r="DH316" s="127"/>
      <c r="DI316" s="127"/>
      <c r="DJ316" s="127"/>
      <c r="DK316" s="127"/>
      <c r="DL316" s="127"/>
      <c r="DM316" s="127"/>
      <c r="DN316" s="127"/>
      <c r="DO316" s="127"/>
      <c r="DP316" s="127"/>
      <c r="DQ316" s="127"/>
      <c r="DR316" s="127"/>
      <c r="DS316" s="127"/>
      <c r="DT316" s="127"/>
    </row>
    <row r="317" spans="1:124" x14ac:dyDescent="0.3">
      <c r="A317" s="127"/>
      <c r="B317" s="127"/>
      <c r="C317" s="127"/>
      <c r="D317" s="127"/>
      <c r="E317" s="127"/>
      <c r="F317" s="127"/>
      <c r="G317" s="154"/>
      <c r="H317" s="154"/>
      <c r="I317" s="154"/>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c r="CJ317" s="127"/>
      <c r="CK317" s="127"/>
      <c r="CL317" s="127"/>
      <c r="CM317" s="127"/>
      <c r="CN317" s="127"/>
      <c r="CO317" s="127"/>
      <c r="CP317" s="127"/>
      <c r="CQ317" s="127"/>
      <c r="CR317" s="127"/>
      <c r="CS317" s="127"/>
      <c r="CT317" s="127"/>
      <c r="CU317" s="127"/>
      <c r="CV317" s="127"/>
      <c r="CW317" s="127"/>
      <c r="CX317" s="127"/>
      <c r="CY317" s="127"/>
      <c r="CZ317" s="127"/>
      <c r="DA317" s="127"/>
      <c r="DB317" s="127"/>
      <c r="DC317" s="127"/>
      <c r="DD317" s="127"/>
      <c r="DE317" s="127"/>
      <c r="DF317" s="127"/>
      <c r="DG317" s="127"/>
      <c r="DH317" s="127"/>
      <c r="DI317" s="127"/>
      <c r="DJ317" s="127"/>
      <c r="DK317" s="127"/>
      <c r="DL317" s="127"/>
      <c r="DM317" s="127"/>
      <c r="DN317" s="127"/>
      <c r="DO317" s="127"/>
      <c r="DP317" s="127"/>
      <c r="DQ317" s="127"/>
      <c r="DR317" s="127"/>
      <c r="DS317" s="127"/>
      <c r="DT317" s="127"/>
    </row>
    <row r="318" spans="1:124" x14ac:dyDescent="0.3">
      <c r="A318" s="127"/>
      <c r="B318" s="127"/>
      <c r="C318" s="127"/>
      <c r="D318" s="127"/>
      <c r="E318" s="127"/>
      <c r="F318" s="127"/>
      <c r="G318" s="154"/>
      <c r="H318" s="154"/>
      <c r="I318" s="154"/>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27"/>
      <c r="CY318" s="127"/>
      <c r="CZ318" s="127"/>
      <c r="DA318" s="127"/>
      <c r="DB318" s="127"/>
      <c r="DC318" s="127"/>
      <c r="DD318" s="127"/>
      <c r="DE318" s="127"/>
      <c r="DF318" s="127"/>
      <c r="DG318" s="127"/>
      <c r="DH318" s="127"/>
      <c r="DI318" s="127"/>
      <c r="DJ318" s="127"/>
      <c r="DK318" s="127"/>
      <c r="DL318" s="127"/>
      <c r="DM318" s="127"/>
      <c r="DN318" s="127"/>
      <c r="DO318" s="127"/>
      <c r="DP318" s="127"/>
      <c r="DQ318" s="127"/>
      <c r="DR318" s="127"/>
      <c r="DS318" s="127"/>
      <c r="DT318" s="127"/>
    </row>
    <row r="319" spans="1:124" x14ac:dyDescent="0.3">
      <c r="A319" s="127"/>
      <c r="B319" s="127"/>
      <c r="C319" s="127"/>
      <c r="D319" s="127"/>
      <c r="E319" s="127"/>
      <c r="F319" s="127"/>
      <c r="G319" s="154"/>
      <c r="H319" s="154"/>
      <c r="I319" s="154"/>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c r="CI319" s="127"/>
      <c r="CJ319" s="127"/>
      <c r="CK319" s="127"/>
      <c r="CL319" s="127"/>
      <c r="CM319" s="127"/>
      <c r="CN319" s="127"/>
      <c r="CO319" s="127"/>
      <c r="CP319" s="127"/>
      <c r="CQ319" s="127"/>
      <c r="CR319" s="127"/>
      <c r="CS319" s="127"/>
      <c r="CT319" s="127"/>
      <c r="CU319" s="127"/>
      <c r="CV319" s="127"/>
      <c r="CW319" s="127"/>
      <c r="CX319" s="127"/>
      <c r="CY319" s="127"/>
      <c r="CZ319" s="127"/>
      <c r="DA319" s="127"/>
      <c r="DB319" s="127"/>
      <c r="DC319" s="127"/>
      <c r="DD319" s="127"/>
      <c r="DE319" s="127"/>
      <c r="DF319" s="127"/>
      <c r="DG319" s="127"/>
      <c r="DH319" s="127"/>
      <c r="DI319" s="127"/>
      <c r="DJ319" s="127"/>
      <c r="DK319" s="127"/>
      <c r="DL319" s="127"/>
      <c r="DM319" s="127"/>
      <c r="DN319" s="127"/>
      <c r="DO319" s="127"/>
      <c r="DP319" s="127"/>
      <c r="DQ319" s="127"/>
      <c r="DR319" s="127"/>
      <c r="DS319" s="127"/>
      <c r="DT319" s="127"/>
    </row>
    <row r="320" spans="1:124" x14ac:dyDescent="0.3">
      <c r="A320" s="127"/>
      <c r="B320" s="127"/>
      <c r="C320" s="127"/>
      <c r="D320" s="127"/>
      <c r="E320" s="127"/>
      <c r="F320" s="127"/>
      <c r="G320" s="154"/>
      <c r="H320" s="154"/>
      <c r="I320" s="154"/>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c r="CH320" s="127"/>
      <c r="CI320" s="127"/>
      <c r="CJ320" s="127"/>
      <c r="CK320" s="127"/>
      <c r="CL320" s="127"/>
      <c r="CM320" s="127"/>
      <c r="CN320" s="127"/>
      <c r="CO320" s="127"/>
      <c r="CP320" s="127"/>
      <c r="CQ320" s="127"/>
      <c r="CR320" s="127"/>
      <c r="CS320" s="127"/>
      <c r="CT320" s="127"/>
      <c r="CU320" s="127"/>
      <c r="CV320" s="127"/>
      <c r="CW320" s="127"/>
      <c r="CX320" s="127"/>
      <c r="CY320" s="127"/>
      <c r="CZ320" s="127"/>
      <c r="DA320" s="127"/>
      <c r="DB320" s="127"/>
      <c r="DC320" s="127"/>
      <c r="DD320" s="127"/>
      <c r="DE320" s="127"/>
      <c r="DF320" s="127"/>
      <c r="DG320" s="127"/>
      <c r="DH320" s="127"/>
      <c r="DI320" s="127"/>
      <c r="DJ320" s="127"/>
      <c r="DK320" s="127"/>
      <c r="DL320" s="127"/>
      <c r="DM320" s="127"/>
      <c r="DN320" s="127"/>
      <c r="DO320" s="127"/>
      <c r="DP320" s="127"/>
      <c r="DQ320" s="127"/>
      <c r="DR320" s="127"/>
      <c r="DS320" s="127"/>
      <c r="DT320" s="127"/>
    </row>
    <row r="321" spans="1:124" x14ac:dyDescent="0.3">
      <c r="A321" s="127"/>
      <c r="B321" s="127"/>
      <c r="C321" s="127"/>
      <c r="D321" s="127"/>
      <c r="E321" s="127"/>
      <c r="F321" s="127"/>
      <c r="G321" s="154"/>
      <c r="H321" s="154"/>
      <c r="I321" s="154"/>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c r="CJ321" s="127"/>
      <c r="CK321" s="127"/>
      <c r="CL321" s="127"/>
      <c r="CM321" s="127"/>
      <c r="CN321" s="127"/>
      <c r="CO321" s="127"/>
      <c r="CP321" s="127"/>
      <c r="CQ321" s="127"/>
      <c r="CR321" s="127"/>
      <c r="CS321" s="127"/>
      <c r="CT321" s="127"/>
      <c r="CU321" s="127"/>
      <c r="CV321" s="127"/>
      <c r="CW321" s="127"/>
      <c r="CX321" s="127"/>
      <c r="CY321" s="127"/>
      <c r="CZ321" s="127"/>
      <c r="DA321" s="127"/>
      <c r="DB321" s="127"/>
      <c r="DC321" s="127"/>
      <c r="DD321" s="127"/>
      <c r="DE321" s="127"/>
      <c r="DF321" s="127"/>
      <c r="DG321" s="127"/>
      <c r="DH321" s="127"/>
      <c r="DI321" s="127"/>
      <c r="DJ321" s="127"/>
      <c r="DK321" s="127"/>
      <c r="DL321" s="127"/>
      <c r="DM321" s="127"/>
      <c r="DN321" s="127"/>
      <c r="DO321" s="127"/>
      <c r="DP321" s="127"/>
      <c r="DQ321" s="127"/>
      <c r="DR321" s="127"/>
      <c r="DS321" s="127"/>
      <c r="DT321" s="127"/>
    </row>
    <row r="322" spans="1:124" x14ac:dyDescent="0.3">
      <c r="A322" s="127"/>
      <c r="B322" s="127"/>
      <c r="C322" s="127"/>
      <c r="D322" s="127"/>
      <c r="E322" s="127"/>
      <c r="F322" s="127"/>
      <c r="G322" s="154"/>
      <c r="H322" s="154"/>
      <c r="I322" s="154"/>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27"/>
      <c r="CY322" s="127"/>
      <c r="CZ322" s="127"/>
      <c r="DA322" s="127"/>
      <c r="DB322" s="127"/>
      <c r="DC322" s="127"/>
      <c r="DD322" s="127"/>
      <c r="DE322" s="127"/>
      <c r="DF322" s="127"/>
      <c r="DG322" s="127"/>
      <c r="DH322" s="127"/>
      <c r="DI322" s="127"/>
      <c r="DJ322" s="127"/>
      <c r="DK322" s="127"/>
      <c r="DL322" s="127"/>
      <c r="DM322" s="127"/>
      <c r="DN322" s="127"/>
      <c r="DO322" s="127"/>
      <c r="DP322" s="127"/>
      <c r="DQ322" s="127"/>
      <c r="DR322" s="127"/>
      <c r="DS322" s="127"/>
      <c r="DT322" s="127"/>
    </row>
    <row r="323" spans="1:124" x14ac:dyDescent="0.3">
      <c r="A323" s="127"/>
      <c r="B323" s="127"/>
      <c r="C323" s="127"/>
      <c r="D323" s="127"/>
      <c r="E323" s="127"/>
      <c r="F323" s="127"/>
      <c r="G323" s="154"/>
      <c r="H323" s="154"/>
      <c r="I323" s="154"/>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c r="CT323" s="127"/>
      <c r="CU323" s="127"/>
      <c r="CV323" s="127"/>
      <c r="CW323" s="127"/>
      <c r="CX323" s="127"/>
      <c r="CY323" s="127"/>
      <c r="CZ323" s="127"/>
      <c r="DA323" s="127"/>
      <c r="DB323" s="127"/>
      <c r="DC323" s="127"/>
      <c r="DD323" s="127"/>
      <c r="DE323" s="127"/>
      <c r="DF323" s="127"/>
      <c r="DG323" s="127"/>
      <c r="DH323" s="127"/>
      <c r="DI323" s="127"/>
      <c r="DJ323" s="127"/>
      <c r="DK323" s="127"/>
      <c r="DL323" s="127"/>
      <c r="DM323" s="127"/>
      <c r="DN323" s="127"/>
      <c r="DO323" s="127"/>
      <c r="DP323" s="127"/>
      <c r="DQ323" s="127"/>
      <c r="DR323" s="127"/>
      <c r="DS323" s="127"/>
      <c r="DT323" s="127"/>
    </row>
    <row r="324" spans="1:124" x14ac:dyDescent="0.3">
      <c r="A324" s="127"/>
      <c r="B324" s="127"/>
      <c r="C324" s="127"/>
      <c r="D324" s="127"/>
      <c r="E324" s="127"/>
      <c r="F324" s="127"/>
      <c r="G324" s="154"/>
      <c r="H324" s="154"/>
      <c r="I324" s="154"/>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c r="CJ324" s="127"/>
      <c r="CK324" s="127"/>
      <c r="CL324" s="127"/>
      <c r="CM324" s="127"/>
      <c r="CN324" s="127"/>
      <c r="CO324" s="127"/>
      <c r="CP324" s="127"/>
      <c r="CQ324" s="127"/>
      <c r="CR324" s="127"/>
      <c r="CS324" s="127"/>
      <c r="CT324" s="127"/>
      <c r="CU324" s="127"/>
      <c r="CV324" s="127"/>
      <c r="CW324" s="127"/>
      <c r="CX324" s="127"/>
      <c r="CY324" s="127"/>
      <c r="CZ324" s="127"/>
      <c r="DA324" s="127"/>
      <c r="DB324" s="127"/>
      <c r="DC324" s="127"/>
      <c r="DD324" s="127"/>
      <c r="DE324" s="127"/>
      <c r="DF324" s="127"/>
      <c r="DG324" s="127"/>
      <c r="DH324" s="127"/>
      <c r="DI324" s="127"/>
      <c r="DJ324" s="127"/>
      <c r="DK324" s="127"/>
      <c r="DL324" s="127"/>
      <c r="DM324" s="127"/>
      <c r="DN324" s="127"/>
      <c r="DO324" s="127"/>
      <c r="DP324" s="127"/>
      <c r="DQ324" s="127"/>
      <c r="DR324" s="127"/>
      <c r="DS324" s="127"/>
      <c r="DT324" s="127"/>
    </row>
    <row r="325" spans="1:124" x14ac:dyDescent="0.3">
      <c r="A325" s="127"/>
      <c r="B325" s="127"/>
      <c r="C325" s="127"/>
      <c r="D325" s="127"/>
      <c r="E325" s="127"/>
      <c r="F325" s="127"/>
      <c r="G325" s="154"/>
      <c r="H325" s="154"/>
      <c r="I325" s="154"/>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c r="CJ325" s="127"/>
      <c r="CK325" s="127"/>
      <c r="CL325" s="127"/>
      <c r="CM325" s="127"/>
      <c r="CN325" s="127"/>
      <c r="CO325" s="127"/>
      <c r="CP325" s="127"/>
      <c r="CQ325" s="127"/>
      <c r="CR325" s="127"/>
      <c r="CS325" s="127"/>
      <c r="CT325" s="127"/>
      <c r="CU325" s="127"/>
      <c r="CV325" s="127"/>
      <c r="CW325" s="127"/>
      <c r="CX325" s="127"/>
      <c r="CY325" s="127"/>
      <c r="CZ325" s="127"/>
      <c r="DA325" s="127"/>
      <c r="DB325" s="127"/>
      <c r="DC325" s="127"/>
      <c r="DD325" s="127"/>
      <c r="DE325" s="127"/>
      <c r="DF325" s="127"/>
      <c r="DG325" s="127"/>
      <c r="DH325" s="127"/>
      <c r="DI325" s="127"/>
      <c r="DJ325" s="127"/>
      <c r="DK325" s="127"/>
      <c r="DL325" s="127"/>
      <c r="DM325" s="127"/>
      <c r="DN325" s="127"/>
      <c r="DO325" s="127"/>
      <c r="DP325" s="127"/>
      <c r="DQ325" s="127"/>
      <c r="DR325" s="127"/>
      <c r="DS325" s="127"/>
      <c r="DT325" s="127"/>
    </row>
    <row r="326" spans="1:124" x14ac:dyDescent="0.3">
      <c r="A326" s="127"/>
      <c r="B326" s="127"/>
      <c r="C326" s="127"/>
      <c r="D326" s="127"/>
      <c r="E326" s="127"/>
      <c r="F326" s="127"/>
      <c r="G326" s="154"/>
      <c r="H326" s="154"/>
      <c r="I326" s="154"/>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c r="CJ326" s="127"/>
      <c r="CK326" s="127"/>
      <c r="CL326" s="127"/>
      <c r="CM326" s="127"/>
      <c r="CN326" s="127"/>
      <c r="CO326" s="127"/>
      <c r="CP326" s="127"/>
      <c r="CQ326" s="127"/>
      <c r="CR326" s="127"/>
      <c r="CS326" s="127"/>
      <c r="CT326" s="127"/>
      <c r="CU326" s="127"/>
      <c r="CV326" s="127"/>
      <c r="CW326" s="127"/>
      <c r="CX326" s="127"/>
      <c r="CY326" s="127"/>
      <c r="CZ326" s="127"/>
      <c r="DA326" s="127"/>
      <c r="DB326" s="127"/>
      <c r="DC326" s="127"/>
      <c r="DD326" s="127"/>
      <c r="DE326" s="127"/>
      <c r="DF326" s="127"/>
      <c r="DG326" s="127"/>
      <c r="DH326" s="127"/>
      <c r="DI326" s="127"/>
      <c r="DJ326" s="127"/>
      <c r="DK326" s="127"/>
      <c r="DL326" s="127"/>
      <c r="DM326" s="127"/>
      <c r="DN326" s="127"/>
      <c r="DO326" s="127"/>
      <c r="DP326" s="127"/>
      <c r="DQ326" s="127"/>
      <c r="DR326" s="127"/>
      <c r="DS326" s="127"/>
      <c r="DT326" s="127"/>
    </row>
    <row r="327" spans="1:124" x14ac:dyDescent="0.3">
      <c r="A327" s="127"/>
      <c r="B327" s="127"/>
      <c r="C327" s="127"/>
      <c r="D327" s="127"/>
      <c r="E327" s="127"/>
      <c r="F327" s="127"/>
      <c r="G327" s="154"/>
      <c r="H327" s="154"/>
      <c r="I327" s="154"/>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c r="CH327" s="127"/>
      <c r="CI327" s="127"/>
      <c r="CJ327" s="127"/>
      <c r="CK327" s="127"/>
      <c r="CL327" s="127"/>
      <c r="CM327" s="127"/>
      <c r="CN327" s="127"/>
      <c r="CO327" s="127"/>
      <c r="CP327" s="127"/>
      <c r="CQ327" s="127"/>
      <c r="CR327" s="127"/>
      <c r="CS327" s="127"/>
      <c r="CT327" s="127"/>
      <c r="CU327" s="127"/>
      <c r="CV327" s="127"/>
      <c r="CW327" s="127"/>
      <c r="CX327" s="127"/>
      <c r="CY327" s="127"/>
      <c r="CZ327" s="127"/>
      <c r="DA327" s="127"/>
      <c r="DB327" s="127"/>
      <c r="DC327" s="127"/>
      <c r="DD327" s="127"/>
      <c r="DE327" s="127"/>
      <c r="DF327" s="127"/>
      <c r="DG327" s="127"/>
      <c r="DH327" s="127"/>
      <c r="DI327" s="127"/>
      <c r="DJ327" s="127"/>
      <c r="DK327" s="127"/>
      <c r="DL327" s="127"/>
      <c r="DM327" s="127"/>
      <c r="DN327" s="127"/>
      <c r="DO327" s="127"/>
      <c r="DP327" s="127"/>
      <c r="DQ327" s="127"/>
      <c r="DR327" s="127"/>
      <c r="DS327" s="127"/>
      <c r="DT327" s="127"/>
    </row>
    <row r="328" spans="1:124" x14ac:dyDescent="0.3">
      <c r="A328" s="127"/>
      <c r="B328" s="127"/>
      <c r="C328" s="127"/>
      <c r="D328" s="127"/>
      <c r="E328" s="127"/>
      <c r="F328" s="127"/>
      <c r="G328" s="154"/>
      <c r="H328" s="154"/>
      <c r="I328" s="154"/>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c r="CI328" s="127"/>
      <c r="CJ328" s="127"/>
      <c r="CK328" s="127"/>
      <c r="CL328" s="127"/>
      <c r="CM328" s="127"/>
      <c r="CN328" s="127"/>
      <c r="CO328" s="127"/>
      <c r="CP328" s="127"/>
      <c r="CQ328" s="127"/>
      <c r="CR328" s="127"/>
      <c r="CS328" s="127"/>
      <c r="CT328" s="127"/>
      <c r="CU328" s="127"/>
      <c r="CV328" s="127"/>
      <c r="CW328" s="127"/>
      <c r="CX328" s="127"/>
      <c r="CY328" s="127"/>
      <c r="CZ328" s="127"/>
      <c r="DA328" s="127"/>
      <c r="DB328" s="127"/>
      <c r="DC328" s="127"/>
      <c r="DD328" s="127"/>
      <c r="DE328" s="127"/>
      <c r="DF328" s="127"/>
      <c r="DG328" s="127"/>
      <c r="DH328" s="127"/>
      <c r="DI328" s="127"/>
      <c r="DJ328" s="127"/>
      <c r="DK328" s="127"/>
      <c r="DL328" s="127"/>
      <c r="DM328" s="127"/>
      <c r="DN328" s="127"/>
      <c r="DO328" s="127"/>
      <c r="DP328" s="127"/>
      <c r="DQ328" s="127"/>
      <c r="DR328" s="127"/>
      <c r="DS328" s="127"/>
      <c r="DT328" s="127"/>
    </row>
    <row r="329" spans="1:124" x14ac:dyDescent="0.3">
      <c r="A329" s="127"/>
      <c r="B329" s="127"/>
      <c r="C329" s="127"/>
      <c r="D329" s="127"/>
      <c r="E329" s="127"/>
      <c r="F329" s="127"/>
      <c r="G329" s="154"/>
      <c r="H329" s="154"/>
      <c r="I329" s="154"/>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c r="CI329" s="127"/>
      <c r="CJ329" s="127"/>
      <c r="CK329" s="127"/>
      <c r="CL329" s="127"/>
      <c r="CM329" s="127"/>
      <c r="CN329" s="127"/>
      <c r="CO329" s="127"/>
      <c r="CP329" s="127"/>
      <c r="CQ329" s="127"/>
      <c r="CR329" s="127"/>
      <c r="CS329" s="127"/>
      <c r="CT329" s="127"/>
      <c r="CU329" s="127"/>
      <c r="CV329" s="127"/>
      <c r="CW329" s="127"/>
      <c r="CX329" s="127"/>
      <c r="CY329" s="127"/>
      <c r="CZ329" s="127"/>
      <c r="DA329" s="127"/>
      <c r="DB329" s="127"/>
      <c r="DC329" s="127"/>
      <c r="DD329" s="127"/>
      <c r="DE329" s="127"/>
      <c r="DF329" s="127"/>
      <c r="DG329" s="127"/>
      <c r="DH329" s="127"/>
      <c r="DI329" s="127"/>
      <c r="DJ329" s="127"/>
      <c r="DK329" s="127"/>
      <c r="DL329" s="127"/>
      <c r="DM329" s="127"/>
      <c r="DN329" s="127"/>
      <c r="DO329" s="127"/>
      <c r="DP329" s="127"/>
      <c r="DQ329" s="127"/>
      <c r="DR329" s="127"/>
      <c r="DS329" s="127"/>
      <c r="DT329" s="127"/>
    </row>
    <row r="330" spans="1:124" x14ac:dyDescent="0.3">
      <c r="A330" s="127"/>
      <c r="B330" s="127"/>
      <c r="C330" s="127"/>
      <c r="D330" s="127"/>
      <c r="E330" s="127"/>
      <c r="F330" s="127"/>
      <c r="G330" s="154"/>
      <c r="H330" s="154"/>
      <c r="I330" s="154"/>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c r="CJ330" s="127"/>
      <c r="CK330" s="127"/>
      <c r="CL330" s="127"/>
      <c r="CM330" s="127"/>
      <c r="CN330" s="127"/>
      <c r="CO330" s="127"/>
      <c r="CP330" s="127"/>
      <c r="CQ330" s="127"/>
      <c r="CR330" s="127"/>
      <c r="CS330" s="127"/>
      <c r="CT330" s="127"/>
      <c r="CU330" s="127"/>
      <c r="CV330" s="127"/>
      <c r="CW330" s="127"/>
      <c r="CX330" s="127"/>
      <c r="CY330" s="127"/>
      <c r="CZ330" s="127"/>
      <c r="DA330" s="127"/>
      <c r="DB330" s="127"/>
      <c r="DC330" s="127"/>
      <c r="DD330" s="127"/>
      <c r="DE330" s="127"/>
      <c r="DF330" s="127"/>
      <c r="DG330" s="127"/>
      <c r="DH330" s="127"/>
      <c r="DI330" s="127"/>
      <c r="DJ330" s="127"/>
      <c r="DK330" s="127"/>
      <c r="DL330" s="127"/>
      <c r="DM330" s="127"/>
      <c r="DN330" s="127"/>
      <c r="DO330" s="127"/>
      <c r="DP330" s="127"/>
      <c r="DQ330" s="127"/>
      <c r="DR330" s="127"/>
      <c r="DS330" s="127"/>
      <c r="DT330" s="127"/>
    </row>
    <row r="331" spans="1:124" x14ac:dyDescent="0.3">
      <c r="A331" s="127"/>
      <c r="B331" s="127"/>
      <c r="C331" s="127"/>
      <c r="D331" s="127"/>
      <c r="E331" s="127"/>
      <c r="F331" s="127"/>
      <c r="G331" s="154"/>
      <c r="H331" s="154"/>
      <c r="I331" s="154"/>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c r="CI331" s="127"/>
      <c r="CJ331" s="127"/>
      <c r="CK331" s="127"/>
      <c r="CL331" s="127"/>
      <c r="CM331" s="127"/>
      <c r="CN331" s="127"/>
      <c r="CO331" s="127"/>
      <c r="CP331" s="127"/>
      <c r="CQ331" s="127"/>
      <c r="CR331" s="127"/>
      <c r="CS331" s="127"/>
      <c r="CT331" s="127"/>
      <c r="CU331" s="127"/>
      <c r="CV331" s="127"/>
      <c r="CW331" s="127"/>
      <c r="CX331" s="127"/>
      <c r="CY331" s="127"/>
      <c r="CZ331" s="127"/>
      <c r="DA331" s="127"/>
      <c r="DB331" s="127"/>
      <c r="DC331" s="127"/>
      <c r="DD331" s="127"/>
      <c r="DE331" s="127"/>
      <c r="DF331" s="127"/>
      <c r="DG331" s="127"/>
      <c r="DH331" s="127"/>
      <c r="DI331" s="127"/>
      <c r="DJ331" s="127"/>
      <c r="DK331" s="127"/>
      <c r="DL331" s="127"/>
      <c r="DM331" s="127"/>
      <c r="DN331" s="127"/>
      <c r="DO331" s="127"/>
      <c r="DP331" s="127"/>
      <c r="DQ331" s="127"/>
      <c r="DR331" s="127"/>
      <c r="DS331" s="127"/>
      <c r="DT331" s="127"/>
    </row>
    <row r="332" spans="1:124" x14ac:dyDescent="0.3">
      <c r="A332" s="127"/>
      <c r="B332" s="127"/>
      <c r="C332" s="127"/>
      <c r="D332" s="127"/>
      <c r="E332" s="127"/>
      <c r="F332" s="127"/>
      <c r="G332" s="154"/>
      <c r="H332" s="154"/>
      <c r="I332" s="154"/>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c r="CI332" s="127"/>
      <c r="CJ332" s="127"/>
      <c r="CK332" s="127"/>
      <c r="CL332" s="127"/>
      <c r="CM332" s="127"/>
      <c r="CN332" s="127"/>
      <c r="CO332" s="127"/>
      <c r="CP332" s="127"/>
      <c r="CQ332" s="127"/>
      <c r="CR332" s="127"/>
      <c r="CS332" s="127"/>
      <c r="CT332" s="127"/>
      <c r="CU332" s="127"/>
      <c r="CV332" s="127"/>
      <c r="CW332" s="127"/>
      <c r="CX332" s="127"/>
      <c r="CY332" s="127"/>
      <c r="CZ332" s="127"/>
      <c r="DA332" s="127"/>
      <c r="DB332" s="127"/>
      <c r="DC332" s="127"/>
      <c r="DD332" s="127"/>
      <c r="DE332" s="127"/>
      <c r="DF332" s="127"/>
      <c r="DG332" s="127"/>
      <c r="DH332" s="127"/>
      <c r="DI332" s="127"/>
      <c r="DJ332" s="127"/>
      <c r="DK332" s="127"/>
      <c r="DL332" s="127"/>
      <c r="DM332" s="127"/>
      <c r="DN332" s="127"/>
      <c r="DO332" s="127"/>
      <c r="DP332" s="127"/>
      <c r="DQ332" s="127"/>
      <c r="DR332" s="127"/>
      <c r="DS332" s="127"/>
      <c r="DT332" s="127"/>
    </row>
    <row r="333" spans="1:124" x14ac:dyDescent="0.3">
      <c r="A333" s="127"/>
      <c r="B333" s="127"/>
      <c r="C333" s="127"/>
      <c r="D333" s="127"/>
      <c r="E333" s="127"/>
      <c r="F333" s="127"/>
      <c r="G333" s="154"/>
      <c r="H333" s="154"/>
      <c r="I333" s="154"/>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c r="CJ333" s="127"/>
      <c r="CK333" s="127"/>
      <c r="CL333" s="127"/>
      <c r="CM333" s="127"/>
      <c r="CN333" s="127"/>
      <c r="CO333" s="127"/>
      <c r="CP333" s="127"/>
      <c r="CQ333" s="127"/>
      <c r="CR333" s="127"/>
      <c r="CS333" s="127"/>
      <c r="CT333" s="127"/>
      <c r="CU333" s="127"/>
      <c r="CV333" s="127"/>
      <c r="CW333" s="127"/>
      <c r="CX333" s="127"/>
      <c r="CY333" s="127"/>
      <c r="CZ333" s="127"/>
      <c r="DA333" s="127"/>
      <c r="DB333" s="127"/>
      <c r="DC333" s="127"/>
      <c r="DD333" s="127"/>
      <c r="DE333" s="127"/>
      <c r="DF333" s="127"/>
      <c r="DG333" s="127"/>
      <c r="DH333" s="127"/>
      <c r="DI333" s="127"/>
      <c r="DJ333" s="127"/>
      <c r="DK333" s="127"/>
      <c r="DL333" s="127"/>
      <c r="DM333" s="127"/>
      <c r="DN333" s="127"/>
      <c r="DO333" s="127"/>
      <c r="DP333" s="127"/>
      <c r="DQ333" s="127"/>
      <c r="DR333" s="127"/>
      <c r="DS333" s="127"/>
      <c r="DT333" s="127"/>
    </row>
    <row r="334" spans="1:124" x14ac:dyDescent="0.3">
      <c r="A334" s="127"/>
      <c r="B334" s="127"/>
      <c r="C334" s="127"/>
      <c r="D334" s="127"/>
      <c r="E334" s="127"/>
      <c r="F334" s="127"/>
      <c r="G334" s="154"/>
      <c r="H334" s="154"/>
      <c r="I334" s="154"/>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c r="CJ334" s="127"/>
      <c r="CK334" s="127"/>
      <c r="CL334" s="127"/>
      <c r="CM334" s="127"/>
      <c r="CN334" s="127"/>
      <c r="CO334" s="127"/>
      <c r="CP334" s="127"/>
      <c r="CQ334" s="127"/>
      <c r="CR334" s="127"/>
      <c r="CS334" s="127"/>
      <c r="CT334" s="127"/>
      <c r="CU334" s="127"/>
      <c r="CV334" s="127"/>
      <c r="CW334" s="127"/>
      <c r="CX334" s="127"/>
      <c r="CY334" s="127"/>
      <c r="CZ334" s="127"/>
      <c r="DA334" s="127"/>
      <c r="DB334" s="127"/>
      <c r="DC334" s="127"/>
      <c r="DD334" s="127"/>
      <c r="DE334" s="127"/>
      <c r="DF334" s="127"/>
      <c r="DG334" s="127"/>
      <c r="DH334" s="127"/>
      <c r="DI334" s="127"/>
      <c r="DJ334" s="127"/>
      <c r="DK334" s="127"/>
      <c r="DL334" s="127"/>
      <c r="DM334" s="127"/>
      <c r="DN334" s="127"/>
      <c r="DO334" s="127"/>
      <c r="DP334" s="127"/>
      <c r="DQ334" s="127"/>
      <c r="DR334" s="127"/>
      <c r="DS334" s="127"/>
      <c r="DT334" s="127"/>
    </row>
    <row r="335" spans="1:124" x14ac:dyDescent="0.3">
      <c r="A335" s="127"/>
      <c r="B335" s="127"/>
      <c r="C335" s="127"/>
      <c r="D335" s="127"/>
      <c r="E335" s="127"/>
      <c r="F335" s="127"/>
      <c r="G335" s="154"/>
      <c r="H335" s="154"/>
      <c r="I335" s="154"/>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c r="CT335" s="127"/>
      <c r="CU335" s="127"/>
      <c r="CV335" s="127"/>
      <c r="CW335" s="127"/>
      <c r="CX335" s="127"/>
      <c r="CY335" s="127"/>
      <c r="CZ335" s="127"/>
      <c r="DA335" s="127"/>
      <c r="DB335" s="127"/>
      <c r="DC335" s="127"/>
      <c r="DD335" s="127"/>
      <c r="DE335" s="127"/>
      <c r="DF335" s="127"/>
      <c r="DG335" s="127"/>
      <c r="DH335" s="127"/>
      <c r="DI335" s="127"/>
      <c r="DJ335" s="127"/>
      <c r="DK335" s="127"/>
      <c r="DL335" s="127"/>
      <c r="DM335" s="127"/>
      <c r="DN335" s="127"/>
      <c r="DO335" s="127"/>
      <c r="DP335" s="127"/>
      <c r="DQ335" s="127"/>
      <c r="DR335" s="127"/>
      <c r="DS335" s="127"/>
      <c r="DT335" s="127"/>
    </row>
    <row r="336" spans="1:124" x14ac:dyDescent="0.3">
      <c r="A336" s="127"/>
      <c r="B336" s="127"/>
      <c r="C336" s="127"/>
      <c r="D336" s="127"/>
      <c r="E336" s="127"/>
      <c r="F336" s="127"/>
      <c r="G336" s="154"/>
      <c r="H336" s="154"/>
      <c r="I336" s="154"/>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c r="CI336" s="127"/>
      <c r="CJ336" s="127"/>
      <c r="CK336" s="127"/>
      <c r="CL336" s="127"/>
      <c r="CM336" s="127"/>
      <c r="CN336" s="127"/>
      <c r="CO336" s="127"/>
      <c r="CP336" s="127"/>
      <c r="CQ336" s="127"/>
      <c r="CR336" s="127"/>
      <c r="CS336" s="127"/>
      <c r="CT336" s="127"/>
      <c r="CU336" s="127"/>
      <c r="CV336" s="127"/>
      <c r="CW336" s="127"/>
      <c r="CX336" s="127"/>
      <c r="CY336" s="127"/>
      <c r="CZ336" s="127"/>
      <c r="DA336" s="127"/>
      <c r="DB336" s="127"/>
      <c r="DC336" s="127"/>
      <c r="DD336" s="127"/>
      <c r="DE336" s="127"/>
      <c r="DF336" s="127"/>
      <c r="DG336" s="127"/>
      <c r="DH336" s="127"/>
      <c r="DI336" s="127"/>
      <c r="DJ336" s="127"/>
      <c r="DK336" s="127"/>
      <c r="DL336" s="127"/>
      <c r="DM336" s="127"/>
      <c r="DN336" s="127"/>
      <c r="DO336" s="127"/>
      <c r="DP336" s="127"/>
      <c r="DQ336" s="127"/>
      <c r="DR336" s="127"/>
      <c r="DS336" s="127"/>
      <c r="DT336" s="127"/>
    </row>
    <row r="337" spans="1:124" x14ac:dyDescent="0.3">
      <c r="A337" s="127"/>
      <c r="B337" s="127"/>
      <c r="C337" s="127"/>
      <c r="D337" s="127"/>
      <c r="E337" s="127"/>
      <c r="F337" s="127"/>
      <c r="G337" s="154"/>
      <c r="H337" s="154"/>
      <c r="I337" s="154"/>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c r="CI337" s="127"/>
      <c r="CJ337" s="127"/>
      <c r="CK337" s="127"/>
      <c r="CL337" s="127"/>
      <c r="CM337" s="127"/>
      <c r="CN337" s="127"/>
      <c r="CO337" s="127"/>
      <c r="CP337" s="127"/>
      <c r="CQ337" s="127"/>
      <c r="CR337" s="127"/>
      <c r="CS337" s="127"/>
      <c r="CT337" s="127"/>
      <c r="CU337" s="127"/>
      <c r="CV337" s="127"/>
      <c r="CW337" s="127"/>
      <c r="CX337" s="127"/>
      <c r="CY337" s="127"/>
      <c r="CZ337" s="127"/>
      <c r="DA337" s="127"/>
      <c r="DB337" s="127"/>
      <c r="DC337" s="127"/>
      <c r="DD337" s="127"/>
      <c r="DE337" s="127"/>
      <c r="DF337" s="127"/>
      <c r="DG337" s="127"/>
      <c r="DH337" s="127"/>
      <c r="DI337" s="127"/>
      <c r="DJ337" s="127"/>
      <c r="DK337" s="127"/>
      <c r="DL337" s="127"/>
      <c r="DM337" s="127"/>
      <c r="DN337" s="127"/>
      <c r="DO337" s="127"/>
      <c r="DP337" s="127"/>
      <c r="DQ337" s="127"/>
      <c r="DR337" s="127"/>
      <c r="DS337" s="127"/>
      <c r="DT337" s="127"/>
    </row>
    <row r="338" spans="1:124" x14ac:dyDescent="0.3">
      <c r="A338" s="127"/>
      <c r="B338" s="127"/>
      <c r="C338" s="127"/>
      <c r="D338" s="127"/>
      <c r="E338" s="127"/>
      <c r="F338" s="127"/>
      <c r="G338" s="154"/>
      <c r="H338" s="154"/>
      <c r="I338" s="154"/>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c r="CJ338" s="127"/>
      <c r="CK338" s="127"/>
      <c r="CL338" s="127"/>
      <c r="CM338" s="127"/>
      <c r="CN338" s="127"/>
      <c r="CO338" s="127"/>
      <c r="CP338" s="127"/>
      <c r="CQ338" s="127"/>
      <c r="CR338" s="127"/>
      <c r="CS338" s="127"/>
      <c r="CT338" s="127"/>
      <c r="CU338" s="127"/>
      <c r="CV338" s="127"/>
      <c r="CW338" s="127"/>
      <c r="CX338" s="127"/>
      <c r="CY338" s="127"/>
      <c r="CZ338" s="127"/>
      <c r="DA338" s="127"/>
      <c r="DB338" s="127"/>
      <c r="DC338" s="127"/>
      <c r="DD338" s="127"/>
      <c r="DE338" s="127"/>
      <c r="DF338" s="127"/>
      <c r="DG338" s="127"/>
      <c r="DH338" s="127"/>
      <c r="DI338" s="127"/>
      <c r="DJ338" s="127"/>
      <c r="DK338" s="127"/>
      <c r="DL338" s="127"/>
      <c r="DM338" s="127"/>
      <c r="DN338" s="127"/>
      <c r="DO338" s="127"/>
      <c r="DP338" s="127"/>
      <c r="DQ338" s="127"/>
      <c r="DR338" s="127"/>
      <c r="DS338" s="127"/>
      <c r="DT338" s="127"/>
    </row>
    <row r="339" spans="1:124" x14ac:dyDescent="0.3">
      <c r="A339" s="127"/>
      <c r="B339" s="127"/>
      <c r="C339" s="127"/>
      <c r="D339" s="127"/>
      <c r="E339" s="127"/>
      <c r="F339" s="127"/>
      <c r="G339" s="154"/>
      <c r="H339" s="154"/>
      <c r="I339" s="154"/>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c r="CI339" s="127"/>
      <c r="CJ339" s="127"/>
      <c r="CK339" s="127"/>
      <c r="CL339" s="127"/>
      <c r="CM339" s="127"/>
      <c r="CN339" s="127"/>
      <c r="CO339" s="127"/>
      <c r="CP339" s="127"/>
      <c r="CQ339" s="127"/>
      <c r="CR339" s="127"/>
      <c r="CS339" s="127"/>
      <c r="CT339" s="127"/>
      <c r="CU339" s="127"/>
      <c r="CV339" s="127"/>
      <c r="CW339" s="127"/>
      <c r="CX339" s="127"/>
      <c r="CY339" s="127"/>
      <c r="CZ339" s="127"/>
      <c r="DA339" s="127"/>
      <c r="DB339" s="127"/>
      <c r="DC339" s="127"/>
      <c r="DD339" s="127"/>
      <c r="DE339" s="127"/>
      <c r="DF339" s="127"/>
      <c r="DG339" s="127"/>
      <c r="DH339" s="127"/>
      <c r="DI339" s="127"/>
      <c r="DJ339" s="127"/>
      <c r="DK339" s="127"/>
      <c r="DL339" s="127"/>
      <c r="DM339" s="127"/>
      <c r="DN339" s="127"/>
      <c r="DO339" s="127"/>
      <c r="DP339" s="127"/>
      <c r="DQ339" s="127"/>
      <c r="DR339" s="127"/>
      <c r="DS339" s="127"/>
      <c r="DT339" s="127"/>
    </row>
    <row r="340" spans="1:124" x14ac:dyDescent="0.3">
      <c r="A340" s="127"/>
      <c r="B340" s="127"/>
      <c r="C340" s="127"/>
      <c r="D340" s="127"/>
      <c r="E340" s="127"/>
      <c r="F340" s="127"/>
      <c r="G340" s="154"/>
      <c r="H340" s="154"/>
      <c r="I340" s="154"/>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c r="CI340" s="127"/>
      <c r="CJ340" s="127"/>
      <c r="CK340" s="127"/>
      <c r="CL340" s="127"/>
      <c r="CM340" s="127"/>
      <c r="CN340" s="127"/>
      <c r="CO340" s="127"/>
      <c r="CP340" s="127"/>
      <c r="CQ340" s="127"/>
      <c r="CR340" s="127"/>
      <c r="CS340" s="127"/>
      <c r="CT340" s="127"/>
      <c r="CU340" s="127"/>
      <c r="CV340" s="127"/>
      <c r="CW340" s="127"/>
      <c r="CX340" s="127"/>
      <c r="CY340" s="127"/>
      <c r="CZ340" s="127"/>
      <c r="DA340" s="127"/>
      <c r="DB340" s="127"/>
      <c r="DC340" s="127"/>
      <c r="DD340" s="127"/>
      <c r="DE340" s="127"/>
      <c r="DF340" s="127"/>
      <c r="DG340" s="127"/>
      <c r="DH340" s="127"/>
      <c r="DI340" s="127"/>
      <c r="DJ340" s="127"/>
      <c r="DK340" s="127"/>
      <c r="DL340" s="127"/>
      <c r="DM340" s="127"/>
      <c r="DN340" s="127"/>
      <c r="DO340" s="127"/>
      <c r="DP340" s="127"/>
      <c r="DQ340" s="127"/>
      <c r="DR340" s="127"/>
      <c r="DS340" s="127"/>
      <c r="DT340" s="127"/>
    </row>
    <row r="341" spans="1:124" x14ac:dyDescent="0.3">
      <c r="A341" s="127"/>
      <c r="B341" s="127"/>
      <c r="C341" s="127"/>
      <c r="D341" s="127"/>
      <c r="E341" s="127"/>
      <c r="F341" s="127"/>
      <c r="G341" s="154"/>
      <c r="H341" s="154"/>
      <c r="I341" s="154"/>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c r="CI341" s="127"/>
      <c r="CJ341" s="127"/>
      <c r="CK341" s="127"/>
      <c r="CL341" s="127"/>
      <c r="CM341" s="127"/>
      <c r="CN341" s="127"/>
      <c r="CO341" s="127"/>
      <c r="CP341" s="127"/>
      <c r="CQ341" s="127"/>
      <c r="CR341" s="127"/>
      <c r="CS341" s="127"/>
      <c r="CT341" s="127"/>
      <c r="CU341" s="127"/>
      <c r="CV341" s="127"/>
      <c r="CW341" s="127"/>
      <c r="CX341" s="127"/>
      <c r="CY341" s="127"/>
      <c r="CZ341" s="127"/>
      <c r="DA341" s="127"/>
      <c r="DB341" s="127"/>
      <c r="DC341" s="127"/>
      <c r="DD341" s="127"/>
      <c r="DE341" s="127"/>
      <c r="DF341" s="127"/>
      <c r="DG341" s="127"/>
      <c r="DH341" s="127"/>
      <c r="DI341" s="127"/>
      <c r="DJ341" s="127"/>
      <c r="DK341" s="127"/>
      <c r="DL341" s="127"/>
      <c r="DM341" s="127"/>
      <c r="DN341" s="127"/>
      <c r="DO341" s="127"/>
      <c r="DP341" s="127"/>
      <c r="DQ341" s="127"/>
      <c r="DR341" s="127"/>
      <c r="DS341" s="127"/>
      <c r="DT341" s="127"/>
    </row>
    <row r="342" spans="1:124" x14ac:dyDescent="0.3">
      <c r="A342" s="127"/>
      <c r="B342" s="127"/>
      <c r="C342" s="127"/>
      <c r="D342" s="127"/>
      <c r="E342" s="127"/>
      <c r="F342" s="127"/>
      <c r="G342" s="154"/>
      <c r="H342" s="154"/>
      <c r="I342" s="154"/>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c r="CJ342" s="127"/>
      <c r="CK342" s="127"/>
      <c r="CL342" s="127"/>
      <c r="CM342" s="127"/>
      <c r="CN342" s="127"/>
      <c r="CO342" s="127"/>
      <c r="CP342" s="127"/>
      <c r="CQ342" s="127"/>
      <c r="CR342" s="127"/>
      <c r="CS342" s="127"/>
      <c r="CT342" s="127"/>
      <c r="CU342" s="127"/>
      <c r="CV342" s="127"/>
      <c r="CW342" s="127"/>
      <c r="CX342" s="127"/>
      <c r="CY342" s="127"/>
      <c r="CZ342" s="127"/>
      <c r="DA342" s="127"/>
      <c r="DB342" s="127"/>
      <c r="DC342" s="127"/>
      <c r="DD342" s="127"/>
      <c r="DE342" s="127"/>
      <c r="DF342" s="127"/>
      <c r="DG342" s="127"/>
      <c r="DH342" s="127"/>
      <c r="DI342" s="127"/>
      <c r="DJ342" s="127"/>
      <c r="DK342" s="127"/>
      <c r="DL342" s="127"/>
      <c r="DM342" s="127"/>
      <c r="DN342" s="127"/>
      <c r="DO342" s="127"/>
      <c r="DP342" s="127"/>
      <c r="DQ342" s="127"/>
      <c r="DR342" s="127"/>
      <c r="DS342" s="127"/>
      <c r="DT342" s="127"/>
    </row>
    <row r="343" spans="1:124" x14ac:dyDescent="0.3">
      <c r="A343" s="127"/>
      <c r="B343" s="127"/>
      <c r="C343" s="127"/>
      <c r="D343" s="127"/>
      <c r="E343" s="127"/>
      <c r="F343" s="127"/>
      <c r="G343" s="154"/>
      <c r="H343" s="154"/>
      <c r="I343" s="154"/>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c r="CI343" s="127"/>
      <c r="CJ343" s="127"/>
      <c r="CK343" s="127"/>
      <c r="CL343" s="127"/>
      <c r="CM343" s="127"/>
      <c r="CN343" s="127"/>
      <c r="CO343" s="127"/>
      <c r="CP343" s="127"/>
      <c r="CQ343" s="127"/>
      <c r="CR343" s="127"/>
      <c r="CS343" s="127"/>
      <c r="CT343" s="127"/>
      <c r="CU343" s="127"/>
      <c r="CV343" s="127"/>
      <c r="CW343" s="127"/>
      <c r="CX343" s="127"/>
      <c r="CY343" s="127"/>
      <c r="CZ343" s="127"/>
      <c r="DA343" s="127"/>
      <c r="DB343" s="127"/>
      <c r="DC343" s="127"/>
      <c r="DD343" s="127"/>
      <c r="DE343" s="127"/>
      <c r="DF343" s="127"/>
      <c r="DG343" s="127"/>
      <c r="DH343" s="127"/>
      <c r="DI343" s="127"/>
      <c r="DJ343" s="127"/>
      <c r="DK343" s="127"/>
      <c r="DL343" s="127"/>
      <c r="DM343" s="127"/>
      <c r="DN343" s="127"/>
      <c r="DO343" s="127"/>
      <c r="DP343" s="127"/>
      <c r="DQ343" s="127"/>
      <c r="DR343" s="127"/>
      <c r="DS343" s="127"/>
      <c r="DT343" s="127"/>
    </row>
    <row r="344" spans="1:124" x14ac:dyDescent="0.3">
      <c r="A344" s="127"/>
      <c r="B344" s="127"/>
      <c r="C344" s="127"/>
      <c r="D344" s="127"/>
      <c r="E344" s="127"/>
      <c r="F344" s="127"/>
      <c r="G344" s="154"/>
      <c r="H344" s="154"/>
      <c r="I344" s="154"/>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c r="CI344" s="127"/>
      <c r="CJ344" s="127"/>
      <c r="CK344" s="127"/>
      <c r="CL344" s="127"/>
      <c r="CM344" s="127"/>
      <c r="CN344" s="127"/>
      <c r="CO344" s="127"/>
      <c r="CP344" s="127"/>
      <c r="CQ344" s="127"/>
      <c r="CR344" s="127"/>
      <c r="CS344" s="127"/>
      <c r="CT344" s="127"/>
      <c r="CU344" s="127"/>
      <c r="CV344" s="127"/>
      <c r="CW344" s="127"/>
      <c r="CX344" s="127"/>
      <c r="CY344" s="127"/>
      <c r="CZ344" s="127"/>
      <c r="DA344" s="127"/>
      <c r="DB344" s="127"/>
      <c r="DC344" s="127"/>
      <c r="DD344" s="127"/>
      <c r="DE344" s="127"/>
      <c r="DF344" s="127"/>
      <c r="DG344" s="127"/>
      <c r="DH344" s="127"/>
      <c r="DI344" s="127"/>
      <c r="DJ344" s="127"/>
      <c r="DK344" s="127"/>
      <c r="DL344" s="127"/>
      <c r="DM344" s="127"/>
      <c r="DN344" s="127"/>
      <c r="DO344" s="127"/>
      <c r="DP344" s="127"/>
      <c r="DQ344" s="127"/>
      <c r="DR344" s="127"/>
      <c r="DS344" s="127"/>
      <c r="DT344" s="127"/>
    </row>
    <row r="345" spans="1:124" x14ac:dyDescent="0.3">
      <c r="A345" s="127"/>
      <c r="B345" s="127"/>
      <c r="C345" s="127"/>
      <c r="D345" s="127"/>
      <c r="E345" s="127"/>
      <c r="F345" s="127"/>
      <c r="G345" s="154"/>
      <c r="H345" s="154"/>
      <c r="I345" s="154"/>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c r="CJ345" s="127"/>
      <c r="CK345" s="127"/>
      <c r="CL345" s="127"/>
      <c r="CM345" s="127"/>
      <c r="CN345" s="127"/>
      <c r="CO345" s="127"/>
      <c r="CP345" s="127"/>
      <c r="CQ345" s="127"/>
      <c r="CR345" s="127"/>
      <c r="CS345" s="127"/>
      <c r="CT345" s="127"/>
      <c r="CU345" s="127"/>
      <c r="CV345" s="127"/>
      <c r="CW345" s="127"/>
      <c r="CX345" s="127"/>
      <c r="CY345" s="127"/>
      <c r="CZ345" s="127"/>
      <c r="DA345" s="127"/>
      <c r="DB345" s="127"/>
      <c r="DC345" s="127"/>
      <c r="DD345" s="127"/>
      <c r="DE345" s="127"/>
      <c r="DF345" s="127"/>
      <c r="DG345" s="127"/>
      <c r="DH345" s="127"/>
      <c r="DI345" s="127"/>
      <c r="DJ345" s="127"/>
      <c r="DK345" s="127"/>
      <c r="DL345" s="127"/>
      <c r="DM345" s="127"/>
      <c r="DN345" s="127"/>
      <c r="DO345" s="127"/>
      <c r="DP345" s="127"/>
      <c r="DQ345" s="127"/>
      <c r="DR345" s="127"/>
      <c r="DS345" s="127"/>
      <c r="DT345" s="127"/>
    </row>
    <row r="346" spans="1:124" x14ac:dyDescent="0.3">
      <c r="A346" s="127"/>
      <c r="B346" s="127"/>
      <c r="C346" s="127"/>
      <c r="D346" s="127"/>
      <c r="E346" s="127"/>
      <c r="F346" s="127"/>
      <c r="G346" s="154"/>
      <c r="H346" s="154"/>
      <c r="I346" s="154"/>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c r="CI346" s="127"/>
      <c r="CJ346" s="127"/>
      <c r="CK346" s="127"/>
      <c r="CL346" s="127"/>
      <c r="CM346" s="127"/>
      <c r="CN346" s="127"/>
      <c r="CO346" s="127"/>
      <c r="CP346" s="127"/>
      <c r="CQ346" s="127"/>
      <c r="CR346" s="127"/>
      <c r="CS346" s="127"/>
      <c r="CT346" s="127"/>
      <c r="CU346" s="127"/>
      <c r="CV346" s="127"/>
      <c r="CW346" s="127"/>
      <c r="CX346" s="127"/>
      <c r="CY346" s="127"/>
      <c r="CZ346" s="127"/>
      <c r="DA346" s="127"/>
      <c r="DB346" s="127"/>
      <c r="DC346" s="127"/>
      <c r="DD346" s="127"/>
      <c r="DE346" s="127"/>
      <c r="DF346" s="127"/>
      <c r="DG346" s="127"/>
      <c r="DH346" s="127"/>
      <c r="DI346" s="127"/>
      <c r="DJ346" s="127"/>
      <c r="DK346" s="127"/>
      <c r="DL346" s="127"/>
      <c r="DM346" s="127"/>
      <c r="DN346" s="127"/>
      <c r="DO346" s="127"/>
      <c r="DP346" s="127"/>
      <c r="DQ346" s="127"/>
      <c r="DR346" s="127"/>
      <c r="DS346" s="127"/>
      <c r="DT346" s="127"/>
    </row>
    <row r="347" spans="1:124" x14ac:dyDescent="0.3">
      <c r="A347" s="127"/>
      <c r="B347" s="127"/>
      <c r="C347" s="127"/>
      <c r="D347" s="127"/>
      <c r="E347" s="127"/>
      <c r="F347" s="127"/>
      <c r="G347" s="154"/>
      <c r="H347" s="154"/>
      <c r="I347" s="154"/>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c r="CI347" s="127"/>
      <c r="CJ347" s="127"/>
      <c r="CK347" s="127"/>
      <c r="CL347" s="127"/>
      <c r="CM347" s="127"/>
      <c r="CN347" s="127"/>
      <c r="CO347" s="127"/>
      <c r="CP347" s="127"/>
      <c r="CQ347" s="127"/>
      <c r="CR347" s="127"/>
      <c r="CS347" s="127"/>
      <c r="CT347" s="127"/>
      <c r="CU347" s="127"/>
      <c r="CV347" s="127"/>
      <c r="CW347" s="127"/>
      <c r="CX347" s="127"/>
      <c r="CY347" s="127"/>
      <c r="CZ347" s="127"/>
      <c r="DA347" s="127"/>
      <c r="DB347" s="127"/>
      <c r="DC347" s="127"/>
      <c r="DD347" s="127"/>
      <c r="DE347" s="127"/>
      <c r="DF347" s="127"/>
      <c r="DG347" s="127"/>
      <c r="DH347" s="127"/>
      <c r="DI347" s="127"/>
      <c r="DJ347" s="127"/>
      <c r="DK347" s="127"/>
      <c r="DL347" s="127"/>
      <c r="DM347" s="127"/>
      <c r="DN347" s="127"/>
      <c r="DO347" s="127"/>
      <c r="DP347" s="127"/>
      <c r="DQ347" s="127"/>
      <c r="DR347" s="127"/>
      <c r="DS347" s="127"/>
      <c r="DT347" s="127"/>
    </row>
    <row r="348" spans="1:124" x14ac:dyDescent="0.3">
      <c r="A348" s="127"/>
      <c r="B348" s="127"/>
      <c r="C348" s="127"/>
      <c r="D348" s="127"/>
      <c r="E348" s="127"/>
      <c r="F348" s="127"/>
      <c r="G348" s="154"/>
      <c r="H348" s="154"/>
      <c r="I348" s="154"/>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c r="CI348" s="127"/>
      <c r="CJ348" s="127"/>
      <c r="CK348" s="127"/>
      <c r="CL348" s="127"/>
      <c r="CM348" s="127"/>
      <c r="CN348" s="127"/>
      <c r="CO348" s="127"/>
      <c r="CP348" s="127"/>
      <c r="CQ348" s="127"/>
      <c r="CR348" s="127"/>
      <c r="CS348" s="127"/>
      <c r="CT348" s="127"/>
      <c r="CU348" s="127"/>
      <c r="CV348" s="127"/>
      <c r="CW348" s="127"/>
      <c r="CX348" s="127"/>
      <c r="CY348" s="127"/>
      <c r="CZ348" s="127"/>
      <c r="DA348" s="127"/>
      <c r="DB348" s="127"/>
      <c r="DC348" s="127"/>
      <c r="DD348" s="127"/>
      <c r="DE348" s="127"/>
      <c r="DF348" s="127"/>
      <c r="DG348" s="127"/>
      <c r="DH348" s="127"/>
      <c r="DI348" s="127"/>
      <c r="DJ348" s="127"/>
      <c r="DK348" s="127"/>
      <c r="DL348" s="127"/>
      <c r="DM348" s="127"/>
      <c r="DN348" s="127"/>
      <c r="DO348" s="127"/>
      <c r="DP348" s="127"/>
      <c r="DQ348" s="127"/>
      <c r="DR348" s="127"/>
      <c r="DS348" s="127"/>
      <c r="DT348" s="127"/>
    </row>
    <row r="349" spans="1:124" x14ac:dyDescent="0.3">
      <c r="A349" s="127"/>
      <c r="B349" s="127"/>
      <c r="C349" s="127"/>
      <c r="D349" s="127"/>
      <c r="E349" s="127"/>
      <c r="F349" s="127"/>
      <c r="G349" s="154"/>
      <c r="H349" s="154"/>
      <c r="I349" s="154"/>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c r="CJ349" s="127"/>
      <c r="CK349" s="127"/>
      <c r="CL349" s="127"/>
      <c r="CM349" s="127"/>
      <c r="CN349" s="127"/>
      <c r="CO349" s="127"/>
      <c r="CP349" s="127"/>
      <c r="CQ349" s="127"/>
      <c r="CR349" s="127"/>
      <c r="CS349" s="127"/>
      <c r="CT349" s="127"/>
      <c r="CU349" s="127"/>
      <c r="CV349" s="127"/>
      <c r="CW349" s="127"/>
      <c r="CX349" s="127"/>
      <c r="CY349" s="127"/>
      <c r="CZ349" s="127"/>
      <c r="DA349" s="127"/>
      <c r="DB349" s="127"/>
      <c r="DC349" s="127"/>
      <c r="DD349" s="127"/>
      <c r="DE349" s="127"/>
      <c r="DF349" s="127"/>
      <c r="DG349" s="127"/>
      <c r="DH349" s="127"/>
      <c r="DI349" s="127"/>
      <c r="DJ349" s="127"/>
      <c r="DK349" s="127"/>
      <c r="DL349" s="127"/>
      <c r="DM349" s="127"/>
      <c r="DN349" s="127"/>
      <c r="DO349" s="127"/>
      <c r="DP349" s="127"/>
      <c r="DQ349" s="127"/>
      <c r="DR349" s="127"/>
      <c r="DS349" s="127"/>
      <c r="DT349" s="127"/>
    </row>
    <row r="350" spans="1:124" x14ac:dyDescent="0.3">
      <c r="A350" s="127"/>
      <c r="B350" s="127"/>
      <c r="C350" s="127"/>
      <c r="D350" s="127"/>
      <c r="E350" s="127"/>
      <c r="F350" s="127"/>
      <c r="G350" s="154"/>
      <c r="H350" s="154"/>
      <c r="I350" s="154"/>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c r="CI350" s="127"/>
      <c r="CJ350" s="127"/>
      <c r="CK350" s="127"/>
      <c r="CL350" s="127"/>
      <c r="CM350" s="127"/>
      <c r="CN350" s="127"/>
      <c r="CO350" s="127"/>
      <c r="CP350" s="127"/>
      <c r="CQ350" s="127"/>
      <c r="CR350" s="127"/>
      <c r="CS350" s="127"/>
      <c r="CT350" s="127"/>
      <c r="CU350" s="127"/>
      <c r="CV350" s="127"/>
      <c r="CW350" s="127"/>
      <c r="CX350" s="127"/>
      <c r="CY350" s="127"/>
      <c r="CZ350" s="127"/>
      <c r="DA350" s="127"/>
      <c r="DB350" s="127"/>
      <c r="DC350" s="127"/>
      <c r="DD350" s="127"/>
      <c r="DE350" s="127"/>
      <c r="DF350" s="127"/>
      <c r="DG350" s="127"/>
      <c r="DH350" s="127"/>
      <c r="DI350" s="127"/>
      <c r="DJ350" s="127"/>
      <c r="DK350" s="127"/>
      <c r="DL350" s="127"/>
      <c r="DM350" s="127"/>
      <c r="DN350" s="127"/>
      <c r="DO350" s="127"/>
      <c r="DP350" s="127"/>
      <c r="DQ350" s="127"/>
      <c r="DR350" s="127"/>
      <c r="DS350" s="127"/>
      <c r="DT350" s="127"/>
    </row>
    <row r="351" spans="1:124" x14ac:dyDescent="0.3">
      <c r="A351" s="127"/>
      <c r="B351" s="127"/>
      <c r="C351" s="127"/>
      <c r="D351" s="127"/>
      <c r="E351" s="127"/>
      <c r="F351" s="127"/>
      <c r="G351" s="154"/>
      <c r="H351" s="154"/>
      <c r="I351" s="154"/>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c r="CI351" s="127"/>
      <c r="CJ351" s="127"/>
      <c r="CK351" s="127"/>
      <c r="CL351" s="127"/>
      <c r="CM351" s="127"/>
      <c r="CN351" s="127"/>
      <c r="CO351" s="127"/>
      <c r="CP351" s="127"/>
      <c r="CQ351" s="127"/>
      <c r="CR351" s="127"/>
      <c r="CS351" s="127"/>
      <c r="CT351" s="127"/>
      <c r="CU351" s="127"/>
      <c r="CV351" s="127"/>
      <c r="CW351" s="127"/>
      <c r="CX351" s="127"/>
      <c r="CY351" s="127"/>
      <c r="CZ351" s="127"/>
      <c r="DA351" s="127"/>
      <c r="DB351" s="127"/>
      <c r="DC351" s="127"/>
      <c r="DD351" s="127"/>
      <c r="DE351" s="127"/>
      <c r="DF351" s="127"/>
      <c r="DG351" s="127"/>
      <c r="DH351" s="127"/>
      <c r="DI351" s="127"/>
      <c r="DJ351" s="127"/>
      <c r="DK351" s="127"/>
      <c r="DL351" s="127"/>
      <c r="DM351" s="127"/>
      <c r="DN351" s="127"/>
      <c r="DO351" s="127"/>
      <c r="DP351" s="127"/>
      <c r="DQ351" s="127"/>
      <c r="DR351" s="127"/>
      <c r="DS351" s="127"/>
      <c r="DT351" s="127"/>
    </row>
    <row r="352" spans="1:124" x14ac:dyDescent="0.3">
      <c r="A352" s="127"/>
      <c r="B352" s="127"/>
      <c r="C352" s="127"/>
      <c r="D352" s="127"/>
      <c r="E352" s="127"/>
      <c r="F352" s="127"/>
      <c r="G352" s="154"/>
      <c r="H352" s="154"/>
      <c r="I352" s="154"/>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c r="CJ352" s="127"/>
      <c r="CK352" s="127"/>
      <c r="CL352" s="127"/>
      <c r="CM352" s="127"/>
      <c r="CN352" s="127"/>
      <c r="CO352" s="127"/>
      <c r="CP352" s="127"/>
      <c r="CQ352" s="127"/>
      <c r="CR352" s="127"/>
      <c r="CS352" s="127"/>
      <c r="CT352" s="127"/>
      <c r="CU352" s="127"/>
      <c r="CV352" s="127"/>
      <c r="CW352" s="127"/>
      <c r="CX352" s="127"/>
      <c r="CY352" s="127"/>
      <c r="CZ352" s="127"/>
      <c r="DA352" s="127"/>
      <c r="DB352" s="127"/>
      <c r="DC352" s="127"/>
      <c r="DD352" s="127"/>
      <c r="DE352" s="127"/>
      <c r="DF352" s="127"/>
      <c r="DG352" s="127"/>
      <c r="DH352" s="127"/>
      <c r="DI352" s="127"/>
      <c r="DJ352" s="127"/>
      <c r="DK352" s="127"/>
      <c r="DL352" s="127"/>
      <c r="DM352" s="127"/>
      <c r="DN352" s="127"/>
      <c r="DO352" s="127"/>
      <c r="DP352" s="127"/>
      <c r="DQ352" s="127"/>
      <c r="DR352" s="127"/>
      <c r="DS352" s="127"/>
      <c r="DT352" s="127"/>
    </row>
    <row r="353" spans="1:124" x14ac:dyDescent="0.3">
      <c r="A353" s="127"/>
      <c r="B353" s="127"/>
      <c r="C353" s="127"/>
      <c r="D353" s="127"/>
      <c r="E353" s="127"/>
      <c r="F353" s="127"/>
      <c r="G353" s="154"/>
      <c r="H353" s="154"/>
      <c r="I353" s="154"/>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c r="CI353" s="127"/>
      <c r="CJ353" s="127"/>
      <c r="CK353" s="127"/>
      <c r="CL353" s="127"/>
      <c r="CM353" s="127"/>
      <c r="CN353" s="127"/>
      <c r="CO353" s="127"/>
      <c r="CP353" s="127"/>
      <c r="CQ353" s="127"/>
      <c r="CR353" s="127"/>
      <c r="CS353" s="127"/>
      <c r="CT353" s="127"/>
      <c r="CU353" s="127"/>
      <c r="CV353" s="127"/>
      <c r="CW353" s="127"/>
      <c r="CX353" s="127"/>
      <c r="CY353" s="127"/>
      <c r="CZ353" s="127"/>
      <c r="DA353" s="127"/>
      <c r="DB353" s="127"/>
      <c r="DC353" s="127"/>
      <c r="DD353" s="127"/>
      <c r="DE353" s="127"/>
      <c r="DF353" s="127"/>
      <c r="DG353" s="127"/>
      <c r="DH353" s="127"/>
      <c r="DI353" s="127"/>
      <c r="DJ353" s="127"/>
      <c r="DK353" s="127"/>
      <c r="DL353" s="127"/>
      <c r="DM353" s="127"/>
      <c r="DN353" s="127"/>
      <c r="DO353" s="127"/>
      <c r="DP353" s="127"/>
      <c r="DQ353" s="127"/>
      <c r="DR353" s="127"/>
      <c r="DS353" s="127"/>
      <c r="DT353" s="127"/>
    </row>
    <row r="354" spans="1:124" x14ac:dyDescent="0.3">
      <c r="A354" s="127"/>
      <c r="B354" s="127"/>
      <c r="C354" s="127"/>
      <c r="D354" s="127"/>
      <c r="E354" s="127"/>
      <c r="F354" s="127"/>
      <c r="G354" s="154"/>
      <c r="H354" s="154"/>
      <c r="I354" s="154"/>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c r="CI354" s="127"/>
      <c r="CJ354" s="127"/>
      <c r="CK354" s="127"/>
      <c r="CL354" s="127"/>
      <c r="CM354" s="127"/>
      <c r="CN354" s="127"/>
      <c r="CO354" s="127"/>
      <c r="CP354" s="127"/>
      <c r="CQ354" s="127"/>
      <c r="CR354" s="127"/>
      <c r="CS354" s="127"/>
      <c r="CT354" s="127"/>
      <c r="CU354" s="127"/>
      <c r="CV354" s="127"/>
      <c r="CW354" s="127"/>
      <c r="CX354" s="127"/>
      <c r="CY354" s="127"/>
      <c r="CZ354" s="127"/>
      <c r="DA354" s="127"/>
      <c r="DB354" s="127"/>
      <c r="DC354" s="127"/>
      <c r="DD354" s="127"/>
      <c r="DE354" s="127"/>
      <c r="DF354" s="127"/>
      <c r="DG354" s="127"/>
      <c r="DH354" s="127"/>
      <c r="DI354" s="127"/>
      <c r="DJ354" s="127"/>
      <c r="DK354" s="127"/>
      <c r="DL354" s="127"/>
      <c r="DM354" s="127"/>
      <c r="DN354" s="127"/>
      <c r="DO354" s="127"/>
      <c r="DP354" s="127"/>
      <c r="DQ354" s="127"/>
      <c r="DR354" s="127"/>
      <c r="DS354" s="127"/>
      <c r="DT354" s="127"/>
    </row>
    <row r="355" spans="1:124" x14ac:dyDescent="0.3">
      <c r="A355" s="127"/>
      <c r="B355" s="127"/>
      <c r="C355" s="127"/>
      <c r="D355" s="127"/>
      <c r="E355" s="127"/>
      <c r="F355" s="127"/>
      <c r="G355" s="154"/>
      <c r="H355" s="154"/>
      <c r="I355" s="154"/>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c r="CI355" s="127"/>
      <c r="CJ355" s="127"/>
      <c r="CK355" s="127"/>
      <c r="CL355" s="127"/>
      <c r="CM355" s="127"/>
      <c r="CN355" s="127"/>
      <c r="CO355" s="127"/>
      <c r="CP355" s="127"/>
      <c r="CQ355" s="127"/>
      <c r="CR355" s="127"/>
      <c r="CS355" s="127"/>
      <c r="CT355" s="127"/>
      <c r="CU355" s="127"/>
      <c r="CV355" s="127"/>
      <c r="CW355" s="127"/>
      <c r="CX355" s="127"/>
      <c r="CY355" s="127"/>
      <c r="CZ355" s="127"/>
      <c r="DA355" s="127"/>
      <c r="DB355" s="127"/>
      <c r="DC355" s="127"/>
      <c r="DD355" s="127"/>
      <c r="DE355" s="127"/>
      <c r="DF355" s="127"/>
      <c r="DG355" s="127"/>
      <c r="DH355" s="127"/>
      <c r="DI355" s="127"/>
      <c r="DJ355" s="127"/>
      <c r="DK355" s="127"/>
      <c r="DL355" s="127"/>
      <c r="DM355" s="127"/>
      <c r="DN355" s="127"/>
      <c r="DO355" s="127"/>
      <c r="DP355" s="127"/>
      <c r="DQ355" s="127"/>
      <c r="DR355" s="127"/>
      <c r="DS355" s="127"/>
      <c r="DT355" s="127"/>
    </row>
    <row r="356" spans="1:124" x14ac:dyDescent="0.3">
      <c r="A356" s="127"/>
      <c r="B356" s="127"/>
      <c r="C356" s="127"/>
      <c r="D356" s="127"/>
      <c r="E356" s="127"/>
      <c r="F356" s="127"/>
      <c r="G356" s="154"/>
      <c r="H356" s="154"/>
      <c r="I356" s="154"/>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c r="CI356" s="127"/>
      <c r="CJ356" s="127"/>
      <c r="CK356" s="127"/>
      <c r="CL356" s="127"/>
      <c r="CM356" s="127"/>
      <c r="CN356" s="127"/>
      <c r="CO356" s="127"/>
      <c r="CP356" s="127"/>
      <c r="CQ356" s="127"/>
      <c r="CR356" s="127"/>
      <c r="CS356" s="127"/>
      <c r="CT356" s="127"/>
      <c r="CU356" s="127"/>
      <c r="CV356" s="127"/>
      <c r="CW356" s="127"/>
      <c r="CX356" s="127"/>
      <c r="CY356" s="127"/>
      <c r="CZ356" s="127"/>
      <c r="DA356" s="127"/>
      <c r="DB356" s="127"/>
      <c r="DC356" s="127"/>
      <c r="DD356" s="127"/>
      <c r="DE356" s="127"/>
      <c r="DF356" s="127"/>
      <c r="DG356" s="127"/>
      <c r="DH356" s="127"/>
      <c r="DI356" s="127"/>
      <c r="DJ356" s="127"/>
      <c r="DK356" s="127"/>
      <c r="DL356" s="127"/>
      <c r="DM356" s="127"/>
      <c r="DN356" s="127"/>
      <c r="DO356" s="127"/>
      <c r="DP356" s="127"/>
      <c r="DQ356" s="127"/>
      <c r="DR356" s="127"/>
      <c r="DS356" s="127"/>
      <c r="DT356" s="127"/>
    </row>
    <row r="357" spans="1:124" x14ac:dyDescent="0.3">
      <c r="A357" s="127"/>
      <c r="B357" s="127"/>
      <c r="C357" s="127"/>
      <c r="D357" s="127"/>
      <c r="E357" s="127"/>
      <c r="F357" s="127"/>
      <c r="G357" s="154"/>
      <c r="H357" s="154"/>
      <c r="I357" s="154"/>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c r="CI357" s="127"/>
      <c r="CJ357" s="127"/>
      <c r="CK357" s="127"/>
      <c r="CL357" s="127"/>
      <c r="CM357" s="127"/>
      <c r="CN357" s="127"/>
      <c r="CO357" s="127"/>
      <c r="CP357" s="127"/>
      <c r="CQ357" s="127"/>
      <c r="CR357" s="127"/>
      <c r="CS357" s="127"/>
      <c r="CT357" s="127"/>
      <c r="CU357" s="127"/>
      <c r="CV357" s="127"/>
      <c r="CW357" s="127"/>
      <c r="CX357" s="127"/>
      <c r="CY357" s="127"/>
      <c r="CZ357" s="127"/>
      <c r="DA357" s="127"/>
      <c r="DB357" s="127"/>
      <c r="DC357" s="127"/>
      <c r="DD357" s="127"/>
      <c r="DE357" s="127"/>
      <c r="DF357" s="127"/>
      <c r="DG357" s="127"/>
      <c r="DH357" s="127"/>
      <c r="DI357" s="127"/>
      <c r="DJ357" s="127"/>
      <c r="DK357" s="127"/>
      <c r="DL357" s="127"/>
      <c r="DM357" s="127"/>
      <c r="DN357" s="127"/>
      <c r="DO357" s="127"/>
      <c r="DP357" s="127"/>
      <c r="DQ357" s="127"/>
      <c r="DR357" s="127"/>
      <c r="DS357" s="127"/>
      <c r="DT357" s="127"/>
    </row>
    <row r="358" spans="1:124" x14ac:dyDescent="0.3">
      <c r="A358" s="127"/>
      <c r="B358" s="127"/>
      <c r="C358" s="127"/>
      <c r="D358" s="127"/>
      <c r="E358" s="127"/>
      <c r="F358" s="127"/>
      <c r="G358" s="154"/>
      <c r="H358" s="154"/>
      <c r="I358" s="154"/>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c r="CI358" s="127"/>
      <c r="CJ358" s="127"/>
      <c r="CK358" s="127"/>
      <c r="CL358" s="127"/>
      <c r="CM358" s="127"/>
      <c r="CN358" s="127"/>
      <c r="CO358" s="127"/>
      <c r="CP358" s="127"/>
      <c r="CQ358" s="127"/>
      <c r="CR358" s="127"/>
      <c r="CS358" s="127"/>
      <c r="CT358" s="127"/>
      <c r="CU358" s="127"/>
      <c r="CV358" s="127"/>
      <c r="CW358" s="127"/>
      <c r="CX358" s="127"/>
      <c r="CY358" s="127"/>
      <c r="CZ358" s="127"/>
      <c r="DA358" s="127"/>
      <c r="DB358" s="127"/>
      <c r="DC358" s="127"/>
      <c r="DD358" s="127"/>
      <c r="DE358" s="127"/>
      <c r="DF358" s="127"/>
      <c r="DG358" s="127"/>
      <c r="DH358" s="127"/>
      <c r="DI358" s="127"/>
      <c r="DJ358" s="127"/>
      <c r="DK358" s="127"/>
      <c r="DL358" s="127"/>
      <c r="DM358" s="127"/>
      <c r="DN358" s="127"/>
      <c r="DO358" s="127"/>
      <c r="DP358" s="127"/>
      <c r="DQ358" s="127"/>
      <c r="DR358" s="127"/>
      <c r="DS358" s="127"/>
      <c r="DT358" s="127"/>
    </row>
    <row r="359" spans="1:124" x14ac:dyDescent="0.3">
      <c r="A359" s="127"/>
      <c r="B359" s="127"/>
      <c r="C359" s="127"/>
      <c r="D359" s="127"/>
      <c r="E359" s="127"/>
      <c r="F359" s="127"/>
      <c r="G359" s="154"/>
      <c r="H359" s="154"/>
      <c r="I359" s="154"/>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c r="CJ359" s="127"/>
      <c r="CK359" s="127"/>
      <c r="CL359" s="127"/>
      <c r="CM359" s="127"/>
      <c r="CN359" s="127"/>
      <c r="CO359" s="127"/>
      <c r="CP359" s="127"/>
      <c r="CQ359" s="127"/>
      <c r="CR359" s="127"/>
      <c r="CS359" s="127"/>
      <c r="CT359" s="127"/>
      <c r="CU359" s="127"/>
      <c r="CV359" s="127"/>
      <c r="CW359" s="127"/>
      <c r="CX359" s="127"/>
      <c r="CY359" s="127"/>
      <c r="CZ359" s="127"/>
      <c r="DA359" s="127"/>
      <c r="DB359" s="127"/>
      <c r="DC359" s="127"/>
      <c r="DD359" s="127"/>
      <c r="DE359" s="127"/>
      <c r="DF359" s="127"/>
      <c r="DG359" s="127"/>
      <c r="DH359" s="127"/>
      <c r="DI359" s="127"/>
      <c r="DJ359" s="127"/>
      <c r="DK359" s="127"/>
      <c r="DL359" s="127"/>
      <c r="DM359" s="127"/>
      <c r="DN359" s="127"/>
      <c r="DO359" s="127"/>
      <c r="DP359" s="127"/>
      <c r="DQ359" s="127"/>
      <c r="DR359" s="127"/>
      <c r="DS359" s="127"/>
      <c r="DT359" s="127"/>
    </row>
    <row r="360" spans="1:124" x14ac:dyDescent="0.3">
      <c r="A360" s="127"/>
      <c r="B360" s="127"/>
      <c r="C360" s="127"/>
      <c r="D360" s="127"/>
      <c r="E360" s="127"/>
      <c r="F360" s="127"/>
      <c r="G360" s="154"/>
      <c r="H360" s="154"/>
      <c r="I360" s="154"/>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c r="CI360" s="127"/>
      <c r="CJ360" s="127"/>
      <c r="CK360" s="127"/>
      <c r="CL360" s="127"/>
      <c r="CM360" s="127"/>
      <c r="CN360" s="127"/>
      <c r="CO360" s="127"/>
      <c r="CP360" s="127"/>
      <c r="CQ360" s="127"/>
      <c r="CR360" s="127"/>
      <c r="CS360" s="127"/>
      <c r="CT360" s="127"/>
      <c r="CU360" s="127"/>
      <c r="CV360" s="127"/>
      <c r="CW360" s="127"/>
      <c r="CX360" s="127"/>
      <c r="CY360" s="127"/>
      <c r="CZ360" s="127"/>
      <c r="DA360" s="127"/>
      <c r="DB360" s="127"/>
      <c r="DC360" s="127"/>
      <c r="DD360" s="127"/>
      <c r="DE360" s="127"/>
      <c r="DF360" s="127"/>
      <c r="DG360" s="127"/>
      <c r="DH360" s="127"/>
      <c r="DI360" s="127"/>
      <c r="DJ360" s="127"/>
      <c r="DK360" s="127"/>
      <c r="DL360" s="127"/>
      <c r="DM360" s="127"/>
      <c r="DN360" s="127"/>
      <c r="DO360" s="127"/>
      <c r="DP360" s="127"/>
      <c r="DQ360" s="127"/>
      <c r="DR360" s="127"/>
      <c r="DS360" s="127"/>
      <c r="DT360" s="127"/>
    </row>
    <row r="361" spans="1:124" x14ac:dyDescent="0.3">
      <c r="A361" s="127"/>
      <c r="B361" s="127"/>
      <c r="C361" s="127"/>
      <c r="D361" s="127"/>
      <c r="E361" s="127"/>
      <c r="F361" s="127"/>
      <c r="G361" s="154"/>
      <c r="H361" s="154"/>
      <c r="I361" s="154"/>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c r="CI361" s="127"/>
      <c r="CJ361" s="127"/>
      <c r="CK361" s="127"/>
      <c r="CL361" s="127"/>
      <c r="CM361" s="127"/>
      <c r="CN361" s="127"/>
      <c r="CO361" s="127"/>
      <c r="CP361" s="127"/>
      <c r="CQ361" s="127"/>
      <c r="CR361" s="127"/>
      <c r="CS361" s="127"/>
      <c r="CT361" s="127"/>
      <c r="CU361" s="127"/>
      <c r="CV361" s="127"/>
      <c r="CW361" s="127"/>
      <c r="CX361" s="127"/>
      <c r="CY361" s="127"/>
      <c r="CZ361" s="127"/>
      <c r="DA361" s="127"/>
      <c r="DB361" s="127"/>
      <c r="DC361" s="127"/>
      <c r="DD361" s="127"/>
      <c r="DE361" s="127"/>
      <c r="DF361" s="127"/>
      <c r="DG361" s="127"/>
      <c r="DH361" s="127"/>
      <c r="DI361" s="127"/>
      <c r="DJ361" s="127"/>
      <c r="DK361" s="127"/>
      <c r="DL361" s="127"/>
      <c r="DM361" s="127"/>
      <c r="DN361" s="127"/>
      <c r="DO361" s="127"/>
      <c r="DP361" s="127"/>
      <c r="DQ361" s="127"/>
      <c r="DR361" s="127"/>
      <c r="DS361" s="127"/>
      <c r="DT361" s="127"/>
    </row>
    <row r="362" spans="1:124" x14ac:dyDescent="0.3">
      <c r="A362" s="127"/>
      <c r="B362" s="127"/>
      <c r="C362" s="127"/>
      <c r="D362" s="127"/>
      <c r="E362" s="127"/>
      <c r="F362" s="127"/>
      <c r="G362" s="154"/>
      <c r="H362" s="154"/>
      <c r="I362" s="154"/>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c r="CJ362" s="127"/>
      <c r="CK362" s="127"/>
      <c r="CL362" s="127"/>
      <c r="CM362" s="127"/>
      <c r="CN362" s="127"/>
      <c r="CO362" s="127"/>
      <c r="CP362" s="127"/>
      <c r="CQ362" s="127"/>
      <c r="CR362" s="127"/>
      <c r="CS362" s="127"/>
      <c r="CT362" s="127"/>
      <c r="CU362" s="127"/>
      <c r="CV362" s="127"/>
      <c r="CW362" s="127"/>
      <c r="CX362" s="127"/>
      <c r="CY362" s="127"/>
      <c r="CZ362" s="127"/>
      <c r="DA362" s="127"/>
      <c r="DB362" s="127"/>
      <c r="DC362" s="127"/>
      <c r="DD362" s="127"/>
      <c r="DE362" s="127"/>
      <c r="DF362" s="127"/>
      <c r="DG362" s="127"/>
      <c r="DH362" s="127"/>
      <c r="DI362" s="127"/>
      <c r="DJ362" s="127"/>
      <c r="DK362" s="127"/>
      <c r="DL362" s="127"/>
      <c r="DM362" s="127"/>
      <c r="DN362" s="127"/>
      <c r="DO362" s="127"/>
      <c r="DP362" s="127"/>
      <c r="DQ362" s="127"/>
      <c r="DR362" s="127"/>
      <c r="DS362" s="127"/>
      <c r="DT362" s="127"/>
    </row>
    <row r="363" spans="1:124" x14ac:dyDescent="0.3">
      <c r="A363" s="127"/>
      <c r="B363" s="127"/>
      <c r="C363" s="127"/>
      <c r="D363" s="127"/>
      <c r="E363" s="127"/>
      <c r="F363" s="127"/>
      <c r="G363" s="154"/>
      <c r="H363" s="154"/>
      <c r="I363" s="154"/>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c r="CJ363" s="127"/>
      <c r="CK363" s="127"/>
      <c r="CL363" s="127"/>
      <c r="CM363" s="127"/>
      <c r="CN363" s="127"/>
      <c r="CO363" s="127"/>
      <c r="CP363" s="127"/>
      <c r="CQ363" s="127"/>
      <c r="CR363" s="127"/>
      <c r="CS363" s="127"/>
      <c r="CT363" s="127"/>
      <c r="CU363" s="127"/>
      <c r="CV363" s="127"/>
      <c r="CW363" s="127"/>
      <c r="CX363" s="127"/>
      <c r="CY363" s="127"/>
      <c r="CZ363" s="127"/>
      <c r="DA363" s="127"/>
      <c r="DB363" s="127"/>
      <c r="DC363" s="127"/>
      <c r="DD363" s="127"/>
      <c r="DE363" s="127"/>
      <c r="DF363" s="127"/>
      <c r="DG363" s="127"/>
      <c r="DH363" s="127"/>
      <c r="DI363" s="127"/>
      <c r="DJ363" s="127"/>
      <c r="DK363" s="127"/>
      <c r="DL363" s="127"/>
      <c r="DM363" s="127"/>
      <c r="DN363" s="127"/>
      <c r="DO363" s="127"/>
      <c r="DP363" s="127"/>
      <c r="DQ363" s="127"/>
      <c r="DR363" s="127"/>
      <c r="DS363" s="127"/>
      <c r="DT363" s="127"/>
    </row>
    <row r="364" spans="1:124" x14ac:dyDescent="0.3">
      <c r="A364" s="127"/>
      <c r="B364" s="127"/>
      <c r="C364" s="127"/>
      <c r="D364" s="127"/>
      <c r="E364" s="127"/>
      <c r="F364" s="127"/>
      <c r="G364" s="154"/>
      <c r="H364" s="154"/>
      <c r="I364" s="154"/>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c r="CJ364" s="127"/>
      <c r="CK364" s="127"/>
      <c r="CL364" s="127"/>
      <c r="CM364" s="127"/>
      <c r="CN364" s="127"/>
      <c r="CO364" s="127"/>
      <c r="CP364" s="127"/>
      <c r="CQ364" s="127"/>
      <c r="CR364" s="127"/>
      <c r="CS364" s="127"/>
      <c r="CT364" s="127"/>
      <c r="CU364" s="127"/>
      <c r="CV364" s="127"/>
      <c r="CW364" s="127"/>
      <c r="CX364" s="127"/>
      <c r="CY364" s="127"/>
      <c r="CZ364" s="127"/>
      <c r="DA364" s="127"/>
      <c r="DB364" s="127"/>
      <c r="DC364" s="127"/>
      <c r="DD364" s="127"/>
      <c r="DE364" s="127"/>
      <c r="DF364" s="127"/>
      <c r="DG364" s="127"/>
      <c r="DH364" s="127"/>
      <c r="DI364" s="127"/>
      <c r="DJ364" s="127"/>
      <c r="DK364" s="127"/>
      <c r="DL364" s="127"/>
      <c r="DM364" s="127"/>
      <c r="DN364" s="127"/>
      <c r="DO364" s="127"/>
      <c r="DP364" s="127"/>
      <c r="DQ364" s="127"/>
      <c r="DR364" s="127"/>
      <c r="DS364" s="127"/>
      <c r="DT364" s="127"/>
    </row>
    <row r="365" spans="1:124" x14ac:dyDescent="0.3">
      <c r="A365" s="127"/>
      <c r="B365" s="127"/>
      <c r="C365" s="127"/>
      <c r="D365" s="127"/>
      <c r="E365" s="127"/>
      <c r="F365" s="127"/>
      <c r="G365" s="154"/>
      <c r="H365" s="154"/>
      <c r="I365" s="154"/>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c r="CI365" s="127"/>
      <c r="CJ365" s="127"/>
      <c r="CK365" s="127"/>
      <c r="CL365" s="127"/>
      <c r="CM365" s="127"/>
      <c r="CN365" s="127"/>
      <c r="CO365" s="127"/>
      <c r="CP365" s="127"/>
      <c r="CQ365" s="127"/>
      <c r="CR365" s="127"/>
      <c r="CS365" s="127"/>
      <c r="CT365" s="127"/>
      <c r="CU365" s="127"/>
      <c r="CV365" s="127"/>
      <c r="CW365" s="127"/>
      <c r="CX365" s="127"/>
      <c r="CY365" s="127"/>
      <c r="CZ365" s="127"/>
      <c r="DA365" s="127"/>
      <c r="DB365" s="127"/>
      <c r="DC365" s="127"/>
      <c r="DD365" s="127"/>
      <c r="DE365" s="127"/>
      <c r="DF365" s="127"/>
      <c r="DG365" s="127"/>
      <c r="DH365" s="127"/>
      <c r="DI365" s="127"/>
      <c r="DJ365" s="127"/>
      <c r="DK365" s="127"/>
      <c r="DL365" s="127"/>
      <c r="DM365" s="127"/>
      <c r="DN365" s="127"/>
      <c r="DO365" s="127"/>
      <c r="DP365" s="127"/>
      <c r="DQ365" s="127"/>
      <c r="DR365" s="127"/>
      <c r="DS365" s="127"/>
      <c r="DT365" s="127"/>
    </row>
    <row r="366" spans="1:124" x14ac:dyDescent="0.3">
      <c r="A366" s="127"/>
      <c r="B366" s="127"/>
      <c r="C366" s="127"/>
      <c r="D366" s="127"/>
      <c r="E366" s="127"/>
      <c r="F366" s="127"/>
      <c r="G366" s="154"/>
      <c r="H366" s="154"/>
      <c r="I366" s="154"/>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c r="CT366" s="127"/>
      <c r="CU366" s="127"/>
      <c r="CV366" s="127"/>
      <c r="CW366" s="127"/>
      <c r="CX366" s="127"/>
      <c r="CY366" s="127"/>
      <c r="CZ366" s="127"/>
      <c r="DA366" s="127"/>
      <c r="DB366" s="127"/>
      <c r="DC366" s="127"/>
      <c r="DD366" s="127"/>
      <c r="DE366" s="127"/>
      <c r="DF366" s="127"/>
      <c r="DG366" s="127"/>
      <c r="DH366" s="127"/>
      <c r="DI366" s="127"/>
      <c r="DJ366" s="127"/>
      <c r="DK366" s="127"/>
      <c r="DL366" s="127"/>
      <c r="DM366" s="127"/>
      <c r="DN366" s="127"/>
      <c r="DO366" s="127"/>
      <c r="DP366" s="127"/>
      <c r="DQ366" s="127"/>
      <c r="DR366" s="127"/>
      <c r="DS366" s="127"/>
      <c r="DT366" s="127"/>
    </row>
    <row r="367" spans="1:124" x14ac:dyDescent="0.3">
      <c r="A367" s="127"/>
      <c r="B367" s="127"/>
      <c r="C367" s="127"/>
      <c r="D367" s="127"/>
      <c r="E367" s="127"/>
      <c r="F367" s="127"/>
      <c r="G367" s="154"/>
      <c r="H367" s="154"/>
      <c r="I367" s="154"/>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c r="CI367" s="127"/>
      <c r="CJ367" s="127"/>
      <c r="CK367" s="127"/>
      <c r="CL367" s="127"/>
      <c r="CM367" s="127"/>
      <c r="CN367" s="127"/>
      <c r="CO367" s="127"/>
      <c r="CP367" s="127"/>
      <c r="CQ367" s="127"/>
      <c r="CR367" s="127"/>
      <c r="CS367" s="127"/>
      <c r="CT367" s="127"/>
      <c r="CU367" s="127"/>
      <c r="CV367" s="127"/>
      <c r="CW367" s="127"/>
      <c r="CX367" s="127"/>
      <c r="CY367" s="127"/>
      <c r="CZ367" s="127"/>
      <c r="DA367" s="127"/>
      <c r="DB367" s="127"/>
      <c r="DC367" s="127"/>
      <c r="DD367" s="127"/>
      <c r="DE367" s="127"/>
      <c r="DF367" s="127"/>
      <c r="DG367" s="127"/>
      <c r="DH367" s="127"/>
      <c r="DI367" s="127"/>
      <c r="DJ367" s="127"/>
      <c r="DK367" s="127"/>
      <c r="DL367" s="127"/>
      <c r="DM367" s="127"/>
      <c r="DN367" s="127"/>
      <c r="DO367" s="127"/>
      <c r="DP367" s="127"/>
      <c r="DQ367" s="127"/>
      <c r="DR367" s="127"/>
      <c r="DS367" s="127"/>
      <c r="DT367" s="127"/>
    </row>
    <row r="368" spans="1:124" x14ac:dyDescent="0.3">
      <c r="A368" s="127"/>
      <c r="B368" s="127"/>
      <c r="C368" s="127"/>
      <c r="D368" s="127"/>
      <c r="E368" s="127"/>
      <c r="F368" s="127"/>
      <c r="G368" s="154"/>
      <c r="H368" s="154"/>
      <c r="I368" s="154"/>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c r="CI368" s="127"/>
      <c r="CJ368" s="127"/>
      <c r="CK368" s="127"/>
      <c r="CL368" s="127"/>
      <c r="CM368" s="127"/>
      <c r="CN368" s="127"/>
      <c r="CO368" s="127"/>
      <c r="CP368" s="127"/>
      <c r="CQ368" s="127"/>
      <c r="CR368" s="127"/>
      <c r="CS368" s="127"/>
      <c r="CT368" s="127"/>
      <c r="CU368" s="127"/>
      <c r="CV368" s="127"/>
      <c r="CW368" s="127"/>
      <c r="CX368" s="127"/>
      <c r="CY368" s="127"/>
      <c r="CZ368" s="127"/>
      <c r="DA368" s="127"/>
      <c r="DB368" s="127"/>
      <c r="DC368" s="127"/>
      <c r="DD368" s="127"/>
      <c r="DE368" s="127"/>
      <c r="DF368" s="127"/>
      <c r="DG368" s="127"/>
      <c r="DH368" s="127"/>
      <c r="DI368" s="127"/>
      <c r="DJ368" s="127"/>
      <c r="DK368" s="127"/>
      <c r="DL368" s="127"/>
      <c r="DM368" s="127"/>
      <c r="DN368" s="127"/>
      <c r="DO368" s="127"/>
      <c r="DP368" s="127"/>
      <c r="DQ368" s="127"/>
      <c r="DR368" s="127"/>
      <c r="DS368" s="127"/>
      <c r="DT368" s="127"/>
    </row>
    <row r="369" spans="1:124" x14ac:dyDescent="0.3">
      <c r="A369" s="127"/>
      <c r="B369" s="127"/>
      <c r="C369" s="127"/>
      <c r="D369" s="127"/>
      <c r="E369" s="127"/>
      <c r="F369" s="127"/>
      <c r="G369" s="154"/>
      <c r="H369" s="154"/>
      <c r="I369" s="154"/>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c r="CI369" s="127"/>
      <c r="CJ369" s="127"/>
      <c r="CK369" s="127"/>
      <c r="CL369" s="127"/>
      <c r="CM369" s="127"/>
      <c r="CN369" s="127"/>
      <c r="CO369" s="127"/>
      <c r="CP369" s="127"/>
      <c r="CQ369" s="127"/>
      <c r="CR369" s="127"/>
      <c r="CS369" s="127"/>
      <c r="CT369" s="127"/>
      <c r="CU369" s="127"/>
      <c r="CV369" s="127"/>
      <c r="CW369" s="127"/>
      <c r="CX369" s="127"/>
      <c r="CY369" s="127"/>
      <c r="CZ369" s="127"/>
      <c r="DA369" s="127"/>
      <c r="DB369" s="127"/>
      <c r="DC369" s="127"/>
      <c r="DD369" s="127"/>
      <c r="DE369" s="127"/>
      <c r="DF369" s="127"/>
      <c r="DG369" s="127"/>
      <c r="DH369" s="127"/>
      <c r="DI369" s="127"/>
      <c r="DJ369" s="127"/>
      <c r="DK369" s="127"/>
      <c r="DL369" s="127"/>
      <c r="DM369" s="127"/>
      <c r="DN369" s="127"/>
      <c r="DO369" s="127"/>
      <c r="DP369" s="127"/>
      <c r="DQ369" s="127"/>
      <c r="DR369" s="127"/>
      <c r="DS369" s="127"/>
      <c r="DT369" s="127"/>
    </row>
    <row r="370" spans="1:124" x14ac:dyDescent="0.3">
      <c r="A370" s="127"/>
      <c r="B370" s="127"/>
      <c r="C370" s="127"/>
      <c r="D370" s="127"/>
      <c r="E370" s="127"/>
      <c r="F370" s="127"/>
      <c r="G370" s="154"/>
      <c r="H370" s="154"/>
      <c r="I370" s="154"/>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c r="CI370" s="127"/>
      <c r="CJ370" s="127"/>
      <c r="CK370" s="127"/>
      <c r="CL370" s="127"/>
      <c r="CM370" s="127"/>
      <c r="CN370" s="127"/>
      <c r="CO370" s="127"/>
      <c r="CP370" s="127"/>
      <c r="CQ370" s="127"/>
      <c r="CR370" s="127"/>
      <c r="CS370" s="127"/>
      <c r="CT370" s="127"/>
      <c r="CU370" s="127"/>
      <c r="CV370" s="127"/>
      <c r="CW370" s="127"/>
      <c r="CX370" s="127"/>
      <c r="CY370" s="127"/>
      <c r="CZ370" s="127"/>
      <c r="DA370" s="127"/>
      <c r="DB370" s="127"/>
      <c r="DC370" s="127"/>
      <c r="DD370" s="127"/>
      <c r="DE370" s="127"/>
      <c r="DF370" s="127"/>
      <c r="DG370" s="127"/>
      <c r="DH370" s="127"/>
      <c r="DI370" s="127"/>
      <c r="DJ370" s="127"/>
      <c r="DK370" s="127"/>
      <c r="DL370" s="127"/>
      <c r="DM370" s="127"/>
      <c r="DN370" s="127"/>
      <c r="DO370" s="127"/>
      <c r="DP370" s="127"/>
      <c r="DQ370" s="127"/>
      <c r="DR370" s="127"/>
      <c r="DS370" s="127"/>
      <c r="DT370" s="127"/>
    </row>
    <row r="371" spans="1:124" x14ac:dyDescent="0.3">
      <c r="A371" s="127"/>
      <c r="B371" s="127"/>
      <c r="C371" s="127"/>
      <c r="D371" s="127"/>
      <c r="E371" s="127"/>
      <c r="F371" s="127"/>
      <c r="G371" s="154"/>
      <c r="H371" s="154"/>
      <c r="I371" s="154"/>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c r="CJ371" s="127"/>
      <c r="CK371" s="127"/>
      <c r="CL371" s="127"/>
      <c r="CM371" s="127"/>
      <c r="CN371" s="127"/>
      <c r="CO371" s="127"/>
      <c r="CP371" s="127"/>
      <c r="CQ371" s="127"/>
      <c r="CR371" s="127"/>
      <c r="CS371" s="127"/>
      <c r="CT371" s="127"/>
      <c r="CU371" s="127"/>
      <c r="CV371" s="127"/>
      <c r="CW371" s="127"/>
      <c r="CX371" s="127"/>
      <c r="CY371" s="127"/>
      <c r="CZ371" s="127"/>
      <c r="DA371" s="127"/>
      <c r="DB371" s="127"/>
      <c r="DC371" s="127"/>
      <c r="DD371" s="127"/>
      <c r="DE371" s="127"/>
      <c r="DF371" s="127"/>
      <c r="DG371" s="127"/>
      <c r="DH371" s="127"/>
      <c r="DI371" s="127"/>
      <c r="DJ371" s="127"/>
      <c r="DK371" s="127"/>
      <c r="DL371" s="127"/>
      <c r="DM371" s="127"/>
      <c r="DN371" s="127"/>
      <c r="DO371" s="127"/>
      <c r="DP371" s="127"/>
      <c r="DQ371" s="127"/>
      <c r="DR371" s="127"/>
      <c r="DS371" s="127"/>
      <c r="DT371" s="127"/>
    </row>
    <row r="372" spans="1:124" x14ac:dyDescent="0.3">
      <c r="A372" s="127"/>
      <c r="B372" s="127"/>
      <c r="C372" s="127"/>
      <c r="D372" s="127"/>
      <c r="E372" s="127"/>
      <c r="F372" s="127"/>
      <c r="G372" s="154"/>
      <c r="H372" s="154"/>
      <c r="I372" s="154"/>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c r="CI372" s="127"/>
      <c r="CJ372" s="127"/>
      <c r="CK372" s="127"/>
      <c r="CL372" s="127"/>
      <c r="CM372" s="127"/>
      <c r="CN372" s="127"/>
      <c r="CO372" s="127"/>
      <c r="CP372" s="127"/>
      <c r="CQ372" s="127"/>
      <c r="CR372" s="127"/>
      <c r="CS372" s="127"/>
      <c r="CT372" s="127"/>
      <c r="CU372" s="127"/>
      <c r="CV372" s="127"/>
      <c r="CW372" s="127"/>
      <c r="CX372" s="127"/>
      <c r="CY372" s="127"/>
      <c r="CZ372" s="127"/>
      <c r="DA372" s="127"/>
      <c r="DB372" s="127"/>
      <c r="DC372" s="127"/>
      <c r="DD372" s="127"/>
      <c r="DE372" s="127"/>
      <c r="DF372" s="127"/>
      <c r="DG372" s="127"/>
      <c r="DH372" s="127"/>
      <c r="DI372" s="127"/>
      <c r="DJ372" s="127"/>
      <c r="DK372" s="127"/>
      <c r="DL372" s="127"/>
      <c r="DM372" s="127"/>
      <c r="DN372" s="127"/>
      <c r="DO372" s="127"/>
      <c r="DP372" s="127"/>
      <c r="DQ372" s="127"/>
      <c r="DR372" s="127"/>
      <c r="DS372" s="127"/>
      <c r="DT372" s="127"/>
    </row>
    <row r="373" spans="1:124" x14ac:dyDescent="0.3">
      <c r="A373" s="127"/>
      <c r="B373" s="127"/>
      <c r="C373" s="127"/>
      <c r="D373" s="127"/>
      <c r="E373" s="127"/>
      <c r="F373" s="127"/>
      <c r="G373" s="154"/>
      <c r="H373" s="154"/>
      <c r="I373" s="154"/>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7"/>
      <c r="CZ373" s="127"/>
      <c r="DA373" s="127"/>
      <c r="DB373" s="127"/>
      <c r="DC373" s="127"/>
      <c r="DD373" s="127"/>
      <c r="DE373" s="127"/>
      <c r="DF373" s="127"/>
      <c r="DG373" s="127"/>
      <c r="DH373" s="127"/>
      <c r="DI373" s="127"/>
      <c r="DJ373" s="127"/>
      <c r="DK373" s="127"/>
      <c r="DL373" s="127"/>
      <c r="DM373" s="127"/>
      <c r="DN373" s="127"/>
      <c r="DO373" s="127"/>
      <c r="DP373" s="127"/>
      <c r="DQ373" s="127"/>
      <c r="DR373" s="127"/>
      <c r="DS373" s="127"/>
      <c r="DT373" s="127"/>
    </row>
    <row r="374" spans="1:124" x14ac:dyDescent="0.3">
      <c r="A374" s="127"/>
      <c r="B374" s="127"/>
      <c r="C374" s="127"/>
      <c r="D374" s="127"/>
      <c r="E374" s="127"/>
      <c r="F374" s="127"/>
      <c r="G374" s="154"/>
      <c r="H374" s="154"/>
      <c r="I374" s="154"/>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c r="CJ374" s="127"/>
      <c r="CK374" s="127"/>
      <c r="CL374" s="127"/>
      <c r="CM374" s="127"/>
      <c r="CN374" s="127"/>
      <c r="CO374" s="127"/>
      <c r="CP374" s="127"/>
      <c r="CQ374" s="127"/>
      <c r="CR374" s="127"/>
      <c r="CS374" s="127"/>
      <c r="CT374" s="127"/>
      <c r="CU374" s="127"/>
      <c r="CV374" s="127"/>
      <c r="CW374" s="127"/>
      <c r="CX374" s="127"/>
      <c r="CY374" s="127"/>
      <c r="CZ374" s="127"/>
      <c r="DA374" s="127"/>
      <c r="DB374" s="127"/>
      <c r="DC374" s="127"/>
      <c r="DD374" s="127"/>
      <c r="DE374" s="127"/>
      <c r="DF374" s="127"/>
      <c r="DG374" s="127"/>
      <c r="DH374" s="127"/>
      <c r="DI374" s="127"/>
      <c r="DJ374" s="127"/>
      <c r="DK374" s="127"/>
      <c r="DL374" s="127"/>
      <c r="DM374" s="127"/>
      <c r="DN374" s="127"/>
      <c r="DO374" s="127"/>
      <c r="DP374" s="127"/>
      <c r="DQ374" s="127"/>
      <c r="DR374" s="127"/>
      <c r="DS374" s="127"/>
      <c r="DT374" s="127"/>
    </row>
    <row r="375" spans="1:124" x14ac:dyDescent="0.3">
      <c r="A375" s="127"/>
      <c r="B375" s="127"/>
      <c r="C375" s="127"/>
      <c r="D375" s="127"/>
      <c r="E375" s="127"/>
      <c r="F375" s="127"/>
      <c r="G375" s="154"/>
      <c r="H375" s="154"/>
      <c r="I375" s="154"/>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c r="CJ375" s="127"/>
      <c r="CK375" s="127"/>
      <c r="CL375" s="127"/>
      <c r="CM375" s="127"/>
      <c r="CN375" s="127"/>
      <c r="CO375" s="127"/>
      <c r="CP375" s="127"/>
      <c r="CQ375" s="127"/>
      <c r="CR375" s="127"/>
      <c r="CS375" s="127"/>
      <c r="CT375" s="127"/>
      <c r="CU375" s="127"/>
      <c r="CV375" s="127"/>
      <c r="CW375" s="127"/>
      <c r="CX375" s="127"/>
      <c r="CY375" s="127"/>
      <c r="CZ375" s="127"/>
      <c r="DA375" s="127"/>
      <c r="DB375" s="127"/>
      <c r="DC375" s="127"/>
      <c r="DD375" s="127"/>
      <c r="DE375" s="127"/>
      <c r="DF375" s="127"/>
      <c r="DG375" s="127"/>
      <c r="DH375" s="127"/>
      <c r="DI375" s="127"/>
      <c r="DJ375" s="127"/>
      <c r="DK375" s="127"/>
      <c r="DL375" s="127"/>
      <c r="DM375" s="127"/>
      <c r="DN375" s="127"/>
      <c r="DO375" s="127"/>
      <c r="DP375" s="127"/>
      <c r="DQ375" s="127"/>
      <c r="DR375" s="127"/>
      <c r="DS375" s="127"/>
      <c r="DT375" s="127"/>
    </row>
    <row r="376" spans="1:124" x14ac:dyDescent="0.3">
      <c r="A376" s="127"/>
      <c r="B376" s="127"/>
      <c r="C376" s="127"/>
      <c r="D376" s="127"/>
      <c r="E376" s="127"/>
      <c r="F376" s="127"/>
      <c r="G376" s="154"/>
      <c r="H376" s="154"/>
      <c r="I376" s="154"/>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c r="CJ376" s="127"/>
      <c r="CK376" s="127"/>
      <c r="CL376" s="127"/>
      <c r="CM376" s="127"/>
      <c r="CN376" s="127"/>
      <c r="CO376" s="127"/>
      <c r="CP376" s="127"/>
      <c r="CQ376" s="127"/>
      <c r="CR376" s="127"/>
      <c r="CS376" s="127"/>
      <c r="CT376" s="127"/>
      <c r="CU376" s="127"/>
      <c r="CV376" s="127"/>
      <c r="CW376" s="127"/>
      <c r="CX376" s="127"/>
      <c r="CY376" s="127"/>
      <c r="CZ376" s="127"/>
      <c r="DA376" s="127"/>
      <c r="DB376" s="127"/>
      <c r="DC376" s="127"/>
      <c r="DD376" s="127"/>
      <c r="DE376" s="127"/>
      <c r="DF376" s="127"/>
      <c r="DG376" s="127"/>
      <c r="DH376" s="127"/>
      <c r="DI376" s="127"/>
      <c r="DJ376" s="127"/>
      <c r="DK376" s="127"/>
      <c r="DL376" s="127"/>
      <c r="DM376" s="127"/>
      <c r="DN376" s="127"/>
      <c r="DO376" s="127"/>
      <c r="DP376" s="127"/>
      <c r="DQ376" s="127"/>
      <c r="DR376" s="127"/>
      <c r="DS376" s="127"/>
      <c r="DT376" s="127"/>
    </row>
    <row r="377" spans="1:124" x14ac:dyDescent="0.3">
      <c r="A377" s="127"/>
      <c r="B377" s="127"/>
      <c r="C377" s="127"/>
      <c r="D377" s="127"/>
      <c r="E377" s="127"/>
      <c r="F377" s="127"/>
      <c r="G377" s="154"/>
      <c r="H377" s="154"/>
      <c r="I377" s="154"/>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c r="CI377" s="127"/>
      <c r="CJ377" s="127"/>
      <c r="CK377" s="127"/>
      <c r="CL377" s="127"/>
      <c r="CM377" s="127"/>
      <c r="CN377" s="127"/>
      <c r="CO377" s="127"/>
      <c r="CP377" s="127"/>
      <c r="CQ377" s="127"/>
      <c r="CR377" s="127"/>
      <c r="CS377" s="127"/>
      <c r="CT377" s="127"/>
      <c r="CU377" s="127"/>
      <c r="CV377" s="127"/>
      <c r="CW377" s="127"/>
      <c r="CX377" s="127"/>
      <c r="CY377" s="127"/>
      <c r="CZ377" s="127"/>
      <c r="DA377" s="127"/>
      <c r="DB377" s="127"/>
      <c r="DC377" s="127"/>
      <c r="DD377" s="127"/>
      <c r="DE377" s="127"/>
      <c r="DF377" s="127"/>
      <c r="DG377" s="127"/>
      <c r="DH377" s="127"/>
      <c r="DI377" s="127"/>
      <c r="DJ377" s="127"/>
      <c r="DK377" s="127"/>
      <c r="DL377" s="127"/>
      <c r="DM377" s="127"/>
      <c r="DN377" s="127"/>
      <c r="DO377" s="127"/>
      <c r="DP377" s="127"/>
      <c r="DQ377" s="127"/>
      <c r="DR377" s="127"/>
      <c r="DS377" s="127"/>
      <c r="DT377" s="127"/>
    </row>
    <row r="378" spans="1:124" x14ac:dyDescent="0.3">
      <c r="A378" s="127"/>
      <c r="B378" s="127"/>
      <c r="C378" s="127"/>
      <c r="D378" s="127"/>
      <c r="E378" s="127"/>
      <c r="F378" s="127"/>
      <c r="G378" s="154"/>
      <c r="H378" s="154"/>
      <c r="I378" s="154"/>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c r="CI378" s="127"/>
      <c r="CJ378" s="127"/>
      <c r="CK378" s="127"/>
      <c r="CL378" s="127"/>
      <c r="CM378" s="127"/>
      <c r="CN378" s="127"/>
      <c r="CO378" s="127"/>
      <c r="CP378" s="127"/>
      <c r="CQ378" s="127"/>
      <c r="CR378" s="127"/>
      <c r="CS378" s="127"/>
      <c r="CT378" s="127"/>
      <c r="CU378" s="127"/>
      <c r="CV378" s="127"/>
      <c r="CW378" s="127"/>
      <c r="CX378" s="127"/>
      <c r="CY378" s="127"/>
      <c r="CZ378" s="127"/>
      <c r="DA378" s="127"/>
      <c r="DB378" s="127"/>
      <c r="DC378" s="127"/>
      <c r="DD378" s="127"/>
      <c r="DE378" s="127"/>
      <c r="DF378" s="127"/>
      <c r="DG378" s="127"/>
      <c r="DH378" s="127"/>
      <c r="DI378" s="127"/>
      <c r="DJ378" s="127"/>
      <c r="DK378" s="127"/>
      <c r="DL378" s="127"/>
      <c r="DM378" s="127"/>
      <c r="DN378" s="127"/>
      <c r="DO378" s="127"/>
      <c r="DP378" s="127"/>
      <c r="DQ378" s="127"/>
      <c r="DR378" s="127"/>
      <c r="DS378" s="127"/>
      <c r="DT378" s="127"/>
    </row>
    <row r="379" spans="1:124" x14ac:dyDescent="0.3">
      <c r="A379" s="127"/>
      <c r="B379" s="127"/>
      <c r="C379" s="127"/>
      <c r="D379" s="127"/>
      <c r="E379" s="127"/>
      <c r="F379" s="127"/>
      <c r="G379" s="154"/>
      <c r="H379" s="154"/>
      <c r="I379" s="154"/>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c r="CJ379" s="127"/>
      <c r="CK379" s="127"/>
      <c r="CL379" s="127"/>
      <c r="CM379" s="127"/>
      <c r="CN379" s="127"/>
      <c r="CO379" s="127"/>
      <c r="CP379" s="127"/>
      <c r="CQ379" s="127"/>
      <c r="CR379" s="127"/>
      <c r="CS379" s="127"/>
      <c r="CT379" s="127"/>
      <c r="CU379" s="127"/>
      <c r="CV379" s="127"/>
      <c r="CW379" s="127"/>
      <c r="CX379" s="127"/>
      <c r="CY379" s="127"/>
      <c r="CZ379" s="127"/>
      <c r="DA379" s="127"/>
      <c r="DB379" s="127"/>
      <c r="DC379" s="127"/>
      <c r="DD379" s="127"/>
      <c r="DE379" s="127"/>
      <c r="DF379" s="127"/>
      <c r="DG379" s="127"/>
      <c r="DH379" s="127"/>
      <c r="DI379" s="127"/>
      <c r="DJ379" s="127"/>
      <c r="DK379" s="127"/>
      <c r="DL379" s="127"/>
      <c r="DM379" s="127"/>
      <c r="DN379" s="127"/>
      <c r="DO379" s="127"/>
      <c r="DP379" s="127"/>
      <c r="DQ379" s="127"/>
      <c r="DR379" s="127"/>
      <c r="DS379" s="127"/>
      <c r="DT379" s="127"/>
    </row>
    <row r="380" spans="1:124" x14ac:dyDescent="0.3">
      <c r="A380" s="127"/>
      <c r="B380" s="127"/>
      <c r="C380" s="127"/>
      <c r="D380" s="127"/>
      <c r="E380" s="127"/>
      <c r="F380" s="127"/>
      <c r="G380" s="154"/>
      <c r="H380" s="154"/>
      <c r="I380" s="154"/>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c r="CI380" s="127"/>
      <c r="CJ380" s="127"/>
      <c r="CK380" s="127"/>
      <c r="CL380" s="127"/>
      <c r="CM380" s="127"/>
      <c r="CN380" s="127"/>
      <c r="CO380" s="127"/>
      <c r="CP380" s="127"/>
      <c r="CQ380" s="127"/>
      <c r="CR380" s="127"/>
      <c r="CS380" s="127"/>
      <c r="CT380" s="127"/>
      <c r="CU380" s="127"/>
      <c r="CV380" s="127"/>
      <c r="CW380" s="127"/>
      <c r="CX380" s="127"/>
      <c r="CY380" s="127"/>
      <c r="CZ380" s="127"/>
      <c r="DA380" s="127"/>
      <c r="DB380" s="127"/>
      <c r="DC380" s="127"/>
      <c r="DD380" s="127"/>
      <c r="DE380" s="127"/>
      <c r="DF380" s="127"/>
      <c r="DG380" s="127"/>
      <c r="DH380" s="127"/>
      <c r="DI380" s="127"/>
      <c r="DJ380" s="127"/>
      <c r="DK380" s="127"/>
      <c r="DL380" s="127"/>
      <c r="DM380" s="127"/>
      <c r="DN380" s="127"/>
      <c r="DO380" s="127"/>
      <c r="DP380" s="127"/>
      <c r="DQ380" s="127"/>
      <c r="DR380" s="127"/>
      <c r="DS380" s="127"/>
      <c r="DT380" s="127"/>
    </row>
    <row r="381" spans="1:124" x14ac:dyDescent="0.3">
      <c r="A381" s="127"/>
      <c r="B381" s="127"/>
      <c r="C381" s="127"/>
      <c r="D381" s="127"/>
      <c r="E381" s="127"/>
      <c r="F381" s="127"/>
      <c r="G381" s="154"/>
      <c r="H381" s="154"/>
      <c r="I381" s="154"/>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c r="CI381" s="127"/>
      <c r="CJ381" s="127"/>
      <c r="CK381" s="127"/>
      <c r="CL381" s="127"/>
      <c r="CM381" s="127"/>
      <c r="CN381" s="127"/>
      <c r="CO381" s="127"/>
      <c r="CP381" s="127"/>
      <c r="CQ381" s="127"/>
      <c r="CR381" s="127"/>
      <c r="CS381" s="127"/>
      <c r="CT381" s="127"/>
      <c r="CU381" s="127"/>
      <c r="CV381" s="127"/>
      <c r="CW381" s="127"/>
      <c r="CX381" s="127"/>
      <c r="CY381" s="127"/>
      <c r="CZ381" s="127"/>
      <c r="DA381" s="127"/>
      <c r="DB381" s="127"/>
      <c r="DC381" s="127"/>
      <c r="DD381" s="127"/>
      <c r="DE381" s="127"/>
      <c r="DF381" s="127"/>
      <c r="DG381" s="127"/>
      <c r="DH381" s="127"/>
      <c r="DI381" s="127"/>
      <c r="DJ381" s="127"/>
      <c r="DK381" s="127"/>
      <c r="DL381" s="127"/>
      <c r="DM381" s="127"/>
      <c r="DN381" s="127"/>
      <c r="DO381" s="127"/>
      <c r="DP381" s="127"/>
      <c r="DQ381" s="127"/>
      <c r="DR381" s="127"/>
      <c r="DS381" s="127"/>
      <c r="DT381" s="127"/>
    </row>
    <row r="382" spans="1:124" x14ac:dyDescent="0.3">
      <c r="A382" s="127"/>
      <c r="B382" s="127"/>
      <c r="C382" s="127"/>
      <c r="D382" s="127"/>
      <c r="E382" s="127"/>
      <c r="F382" s="127"/>
      <c r="G382" s="154"/>
      <c r="H382" s="154"/>
      <c r="I382" s="154"/>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c r="CI382" s="127"/>
      <c r="CJ382" s="127"/>
      <c r="CK382" s="127"/>
      <c r="CL382" s="127"/>
      <c r="CM382" s="127"/>
      <c r="CN382" s="127"/>
      <c r="CO382" s="127"/>
      <c r="CP382" s="127"/>
      <c r="CQ382" s="127"/>
      <c r="CR382" s="127"/>
      <c r="CS382" s="127"/>
      <c r="CT382" s="127"/>
      <c r="CU382" s="127"/>
      <c r="CV382" s="127"/>
      <c r="CW382" s="127"/>
      <c r="CX382" s="127"/>
      <c r="CY382" s="127"/>
      <c r="CZ382" s="127"/>
      <c r="DA382" s="127"/>
      <c r="DB382" s="127"/>
      <c r="DC382" s="127"/>
      <c r="DD382" s="127"/>
      <c r="DE382" s="127"/>
      <c r="DF382" s="127"/>
      <c r="DG382" s="127"/>
      <c r="DH382" s="127"/>
      <c r="DI382" s="127"/>
      <c r="DJ382" s="127"/>
      <c r="DK382" s="127"/>
      <c r="DL382" s="127"/>
      <c r="DM382" s="127"/>
      <c r="DN382" s="127"/>
      <c r="DO382" s="127"/>
      <c r="DP382" s="127"/>
      <c r="DQ382" s="127"/>
      <c r="DR382" s="127"/>
      <c r="DS382" s="127"/>
      <c r="DT382" s="127"/>
    </row>
    <row r="383" spans="1:124" x14ac:dyDescent="0.3">
      <c r="A383" s="127"/>
      <c r="B383" s="127"/>
      <c r="C383" s="127"/>
      <c r="D383" s="127"/>
      <c r="E383" s="127"/>
      <c r="F383" s="127"/>
      <c r="G383" s="154"/>
      <c r="H383" s="154"/>
      <c r="I383" s="154"/>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c r="CJ383" s="127"/>
      <c r="CK383" s="127"/>
      <c r="CL383" s="127"/>
      <c r="CM383" s="127"/>
      <c r="CN383" s="127"/>
      <c r="CO383" s="127"/>
      <c r="CP383" s="127"/>
      <c r="CQ383" s="127"/>
      <c r="CR383" s="127"/>
      <c r="CS383" s="127"/>
      <c r="CT383" s="127"/>
      <c r="CU383" s="127"/>
      <c r="CV383" s="127"/>
      <c r="CW383" s="127"/>
      <c r="CX383" s="127"/>
      <c r="CY383" s="127"/>
      <c r="CZ383" s="127"/>
      <c r="DA383" s="127"/>
      <c r="DB383" s="127"/>
      <c r="DC383" s="127"/>
      <c r="DD383" s="127"/>
      <c r="DE383" s="127"/>
      <c r="DF383" s="127"/>
      <c r="DG383" s="127"/>
      <c r="DH383" s="127"/>
      <c r="DI383" s="127"/>
      <c r="DJ383" s="127"/>
      <c r="DK383" s="127"/>
      <c r="DL383" s="127"/>
      <c r="DM383" s="127"/>
      <c r="DN383" s="127"/>
      <c r="DO383" s="127"/>
      <c r="DP383" s="127"/>
      <c r="DQ383" s="127"/>
      <c r="DR383" s="127"/>
      <c r="DS383" s="127"/>
      <c r="DT383" s="127"/>
    </row>
    <row r="384" spans="1:124" x14ac:dyDescent="0.3">
      <c r="A384" s="127"/>
      <c r="B384" s="127"/>
      <c r="C384" s="127"/>
      <c r="D384" s="127"/>
      <c r="E384" s="127"/>
      <c r="F384" s="127"/>
      <c r="G384" s="154"/>
      <c r="H384" s="154"/>
      <c r="I384" s="154"/>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c r="CI384" s="127"/>
      <c r="CJ384" s="127"/>
      <c r="CK384" s="127"/>
      <c r="CL384" s="127"/>
      <c r="CM384" s="127"/>
      <c r="CN384" s="127"/>
      <c r="CO384" s="127"/>
      <c r="CP384" s="127"/>
      <c r="CQ384" s="127"/>
      <c r="CR384" s="127"/>
      <c r="CS384" s="127"/>
      <c r="CT384" s="127"/>
      <c r="CU384" s="127"/>
      <c r="CV384" s="127"/>
      <c r="CW384" s="127"/>
      <c r="CX384" s="127"/>
      <c r="CY384" s="127"/>
      <c r="CZ384" s="127"/>
      <c r="DA384" s="127"/>
      <c r="DB384" s="127"/>
      <c r="DC384" s="127"/>
      <c r="DD384" s="127"/>
      <c r="DE384" s="127"/>
      <c r="DF384" s="127"/>
      <c r="DG384" s="127"/>
      <c r="DH384" s="127"/>
      <c r="DI384" s="127"/>
      <c r="DJ384" s="127"/>
      <c r="DK384" s="127"/>
      <c r="DL384" s="127"/>
      <c r="DM384" s="127"/>
      <c r="DN384" s="127"/>
      <c r="DO384" s="127"/>
      <c r="DP384" s="127"/>
      <c r="DQ384" s="127"/>
      <c r="DR384" s="127"/>
      <c r="DS384" s="127"/>
      <c r="DT384" s="127"/>
    </row>
    <row r="385" spans="1:124" x14ac:dyDescent="0.3">
      <c r="A385" s="127"/>
      <c r="B385" s="127"/>
      <c r="C385" s="127"/>
      <c r="D385" s="127"/>
      <c r="E385" s="127"/>
      <c r="F385" s="127"/>
      <c r="G385" s="154"/>
      <c r="H385" s="154"/>
      <c r="I385" s="154"/>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7"/>
      <c r="CL385" s="127"/>
      <c r="CM385" s="127"/>
      <c r="CN385" s="127"/>
      <c r="CO385" s="127"/>
      <c r="CP385" s="127"/>
      <c r="CQ385" s="127"/>
      <c r="CR385" s="127"/>
      <c r="CS385" s="127"/>
      <c r="CT385" s="127"/>
      <c r="CU385" s="127"/>
      <c r="CV385" s="127"/>
      <c r="CW385" s="127"/>
      <c r="CX385" s="127"/>
      <c r="CY385" s="127"/>
      <c r="CZ385" s="127"/>
      <c r="DA385" s="127"/>
      <c r="DB385" s="127"/>
      <c r="DC385" s="127"/>
      <c r="DD385" s="127"/>
      <c r="DE385" s="127"/>
      <c r="DF385" s="127"/>
      <c r="DG385" s="127"/>
      <c r="DH385" s="127"/>
      <c r="DI385" s="127"/>
      <c r="DJ385" s="127"/>
      <c r="DK385" s="127"/>
      <c r="DL385" s="127"/>
      <c r="DM385" s="127"/>
      <c r="DN385" s="127"/>
      <c r="DO385" s="127"/>
      <c r="DP385" s="127"/>
      <c r="DQ385" s="127"/>
      <c r="DR385" s="127"/>
      <c r="DS385" s="127"/>
      <c r="DT385" s="127"/>
    </row>
    <row r="386" spans="1:124" x14ac:dyDescent="0.3">
      <c r="A386" s="127"/>
      <c r="B386" s="127"/>
      <c r="C386" s="127"/>
      <c r="D386" s="127"/>
      <c r="E386" s="127"/>
      <c r="F386" s="127"/>
      <c r="G386" s="154"/>
      <c r="H386" s="154"/>
      <c r="I386" s="154"/>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c r="CI386" s="127"/>
      <c r="CJ386" s="127"/>
      <c r="CK386" s="127"/>
      <c r="CL386" s="127"/>
      <c r="CM386" s="127"/>
      <c r="CN386" s="127"/>
      <c r="CO386" s="127"/>
      <c r="CP386" s="127"/>
      <c r="CQ386" s="127"/>
      <c r="CR386" s="127"/>
      <c r="CS386" s="127"/>
      <c r="CT386" s="127"/>
      <c r="CU386" s="127"/>
      <c r="CV386" s="127"/>
      <c r="CW386" s="127"/>
      <c r="CX386" s="127"/>
      <c r="CY386" s="127"/>
      <c r="CZ386" s="127"/>
      <c r="DA386" s="127"/>
      <c r="DB386" s="127"/>
      <c r="DC386" s="127"/>
      <c r="DD386" s="127"/>
      <c r="DE386" s="127"/>
      <c r="DF386" s="127"/>
      <c r="DG386" s="127"/>
      <c r="DH386" s="127"/>
      <c r="DI386" s="127"/>
      <c r="DJ386" s="127"/>
      <c r="DK386" s="127"/>
      <c r="DL386" s="127"/>
      <c r="DM386" s="127"/>
      <c r="DN386" s="127"/>
      <c r="DO386" s="127"/>
      <c r="DP386" s="127"/>
      <c r="DQ386" s="127"/>
      <c r="DR386" s="127"/>
      <c r="DS386" s="127"/>
      <c r="DT386" s="127"/>
    </row>
    <row r="387" spans="1:124" x14ac:dyDescent="0.3">
      <c r="A387" s="127"/>
      <c r="B387" s="127"/>
      <c r="C387" s="127"/>
      <c r="D387" s="127"/>
      <c r="E387" s="127"/>
      <c r="F387" s="127"/>
      <c r="G387" s="154"/>
      <c r="H387" s="154"/>
      <c r="I387" s="154"/>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c r="CI387" s="127"/>
      <c r="CJ387" s="127"/>
      <c r="CK387" s="127"/>
      <c r="CL387" s="127"/>
      <c r="CM387" s="127"/>
      <c r="CN387" s="127"/>
      <c r="CO387" s="127"/>
      <c r="CP387" s="127"/>
      <c r="CQ387" s="127"/>
      <c r="CR387" s="127"/>
      <c r="CS387" s="127"/>
      <c r="CT387" s="127"/>
      <c r="CU387" s="127"/>
      <c r="CV387" s="127"/>
      <c r="CW387" s="127"/>
      <c r="CX387" s="127"/>
      <c r="CY387" s="127"/>
      <c r="CZ387" s="127"/>
      <c r="DA387" s="127"/>
      <c r="DB387" s="127"/>
      <c r="DC387" s="127"/>
      <c r="DD387" s="127"/>
      <c r="DE387" s="127"/>
      <c r="DF387" s="127"/>
      <c r="DG387" s="127"/>
      <c r="DH387" s="127"/>
      <c r="DI387" s="127"/>
      <c r="DJ387" s="127"/>
      <c r="DK387" s="127"/>
      <c r="DL387" s="127"/>
      <c r="DM387" s="127"/>
      <c r="DN387" s="127"/>
      <c r="DO387" s="127"/>
      <c r="DP387" s="127"/>
      <c r="DQ387" s="127"/>
      <c r="DR387" s="127"/>
      <c r="DS387" s="127"/>
      <c r="DT387" s="127"/>
    </row>
    <row r="388" spans="1:124" x14ac:dyDescent="0.3">
      <c r="A388" s="127"/>
      <c r="B388" s="127"/>
      <c r="C388" s="127"/>
      <c r="D388" s="127"/>
      <c r="E388" s="127"/>
      <c r="F388" s="127"/>
      <c r="G388" s="154"/>
      <c r="H388" s="154"/>
      <c r="I388" s="154"/>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c r="CI388" s="127"/>
      <c r="CJ388" s="127"/>
      <c r="CK388" s="127"/>
      <c r="CL388" s="127"/>
      <c r="CM388" s="127"/>
      <c r="CN388" s="127"/>
      <c r="CO388" s="127"/>
      <c r="CP388" s="127"/>
      <c r="CQ388" s="127"/>
      <c r="CR388" s="127"/>
      <c r="CS388" s="127"/>
      <c r="CT388" s="127"/>
      <c r="CU388" s="127"/>
      <c r="CV388" s="127"/>
      <c r="CW388" s="127"/>
      <c r="CX388" s="127"/>
      <c r="CY388" s="127"/>
      <c r="CZ388" s="127"/>
      <c r="DA388" s="127"/>
      <c r="DB388" s="127"/>
      <c r="DC388" s="127"/>
      <c r="DD388" s="127"/>
      <c r="DE388" s="127"/>
      <c r="DF388" s="127"/>
      <c r="DG388" s="127"/>
      <c r="DH388" s="127"/>
      <c r="DI388" s="127"/>
      <c r="DJ388" s="127"/>
      <c r="DK388" s="127"/>
      <c r="DL388" s="127"/>
      <c r="DM388" s="127"/>
      <c r="DN388" s="127"/>
      <c r="DO388" s="127"/>
      <c r="DP388" s="127"/>
      <c r="DQ388" s="127"/>
      <c r="DR388" s="127"/>
      <c r="DS388" s="127"/>
      <c r="DT388" s="127"/>
    </row>
    <row r="389" spans="1:124" x14ac:dyDescent="0.3">
      <c r="A389" s="127"/>
      <c r="B389" s="127"/>
      <c r="C389" s="127"/>
      <c r="D389" s="127"/>
      <c r="E389" s="127"/>
      <c r="F389" s="127"/>
      <c r="G389" s="154"/>
      <c r="H389" s="154"/>
      <c r="I389" s="154"/>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c r="CT389" s="127"/>
      <c r="CU389" s="127"/>
      <c r="CV389" s="127"/>
      <c r="CW389" s="127"/>
      <c r="CX389" s="127"/>
      <c r="CY389" s="127"/>
      <c r="CZ389" s="127"/>
      <c r="DA389" s="127"/>
      <c r="DB389" s="127"/>
      <c r="DC389" s="127"/>
      <c r="DD389" s="127"/>
      <c r="DE389" s="127"/>
      <c r="DF389" s="127"/>
      <c r="DG389" s="127"/>
      <c r="DH389" s="127"/>
      <c r="DI389" s="127"/>
      <c r="DJ389" s="127"/>
      <c r="DK389" s="127"/>
      <c r="DL389" s="127"/>
      <c r="DM389" s="127"/>
      <c r="DN389" s="127"/>
      <c r="DO389" s="127"/>
      <c r="DP389" s="127"/>
      <c r="DQ389" s="127"/>
      <c r="DR389" s="127"/>
      <c r="DS389" s="127"/>
      <c r="DT389" s="127"/>
    </row>
    <row r="390" spans="1:124" x14ac:dyDescent="0.3">
      <c r="A390" s="127"/>
      <c r="B390" s="127"/>
      <c r="C390" s="127"/>
      <c r="D390" s="127"/>
      <c r="E390" s="127"/>
      <c r="F390" s="127"/>
      <c r="G390" s="154"/>
      <c r="H390" s="154"/>
      <c r="I390" s="154"/>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c r="CJ390" s="127"/>
      <c r="CK390" s="127"/>
      <c r="CL390" s="127"/>
      <c r="CM390" s="127"/>
      <c r="CN390" s="127"/>
      <c r="CO390" s="127"/>
      <c r="CP390" s="127"/>
      <c r="CQ390" s="127"/>
      <c r="CR390" s="127"/>
      <c r="CS390" s="127"/>
      <c r="CT390" s="127"/>
      <c r="CU390" s="127"/>
      <c r="CV390" s="127"/>
      <c r="CW390" s="127"/>
      <c r="CX390" s="127"/>
      <c r="CY390" s="127"/>
      <c r="CZ390" s="127"/>
      <c r="DA390" s="127"/>
      <c r="DB390" s="127"/>
      <c r="DC390" s="127"/>
      <c r="DD390" s="127"/>
      <c r="DE390" s="127"/>
      <c r="DF390" s="127"/>
      <c r="DG390" s="127"/>
      <c r="DH390" s="127"/>
      <c r="DI390" s="127"/>
      <c r="DJ390" s="127"/>
      <c r="DK390" s="127"/>
      <c r="DL390" s="127"/>
      <c r="DM390" s="127"/>
      <c r="DN390" s="127"/>
      <c r="DO390" s="127"/>
      <c r="DP390" s="127"/>
      <c r="DQ390" s="127"/>
      <c r="DR390" s="127"/>
      <c r="DS390" s="127"/>
      <c r="DT390" s="127"/>
    </row>
    <row r="391" spans="1:124" x14ac:dyDescent="0.3">
      <c r="A391" s="127"/>
      <c r="B391" s="127"/>
      <c r="C391" s="127"/>
      <c r="D391" s="127"/>
      <c r="E391" s="127"/>
      <c r="F391" s="127"/>
      <c r="G391" s="154"/>
      <c r="H391" s="154"/>
      <c r="I391" s="154"/>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c r="CJ391" s="127"/>
      <c r="CK391" s="127"/>
      <c r="CL391" s="127"/>
      <c r="CM391" s="127"/>
      <c r="CN391" s="127"/>
      <c r="CO391" s="127"/>
      <c r="CP391" s="127"/>
      <c r="CQ391" s="127"/>
      <c r="CR391" s="127"/>
      <c r="CS391" s="127"/>
      <c r="CT391" s="127"/>
      <c r="CU391" s="127"/>
      <c r="CV391" s="127"/>
      <c r="CW391" s="127"/>
      <c r="CX391" s="127"/>
      <c r="CY391" s="127"/>
      <c r="CZ391" s="127"/>
      <c r="DA391" s="127"/>
      <c r="DB391" s="127"/>
      <c r="DC391" s="127"/>
      <c r="DD391" s="127"/>
      <c r="DE391" s="127"/>
      <c r="DF391" s="127"/>
      <c r="DG391" s="127"/>
      <c r="DH391" s="127"/>
      <c r="DI391" s="127"/>
      <c r="DJ391" s="127"/>
      <c r="DK391" s="127"/>
      <c r="DL391" s="127"/>
      <c r="DM391" s="127"/>
      <c r="DN391" s="127"/>
      <c r="DO391" s="127"/>
      <c r="DP391" s="127"/>
      <c r="DQ391" s="127"/>
      <c r="DR391" s="127"/>
      <c r="DS391" s="127"/>
      <c r="DT391" s="127"/>
    </row>
    <row r="392" spans="1:124" x14ac:dyDescent="0.3">
      <c r="A392" s="127"/>
      <c r="B392" s="127"/>
      <c r="C392" s="127"/>
      <c r="D392" s="127"/>
      <c r="E392" s="127"/>
      <c r="F392" s="127"/>
      <c r="G392" s="154"/>
      <c r="H392" s="154"/>
      <c r="I392" s="154"/>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c r="CJ392" s="127"/>
      <c r="CK392" s="127"/>
      <c r="CL392" s="127"/>
      <c r="CM392" s="127"/>
      <c r="CN392" s="127"/>
      <c r="CO392" s="127"/>
      <c r="CP392" s="127"/>
      <c r="CQ392" s="127"/>
      <c r="CR392" s="127"/>
      <c r="CS392" s="127"/>
      <c r="CT392" s="127"/>
      <c r="CU392" s="127"/>
      <c r="CV392" s="127"/>
      <c r="CW392" s="127"/>
      <c r="CX392" s="127"/>
      <c r="CY392" s="127"/>
      <c r="CZ392" s="127"/>
      <c r="DA392" s="127"/>
      <c r="DB392" s="127"/>
      <c r="DC392" s="127"/>
      <c r="DD392" s="127"/>
      <c r="DE392" s="127"/>
      <c r="DF392" s="127"/>
      <c r="DG392" s="127"/>
      <c r="DH392" s="127"/>
      <c r="DI392" s="127"/>
      <c r="DJ392" s="127"/>
      <c r="DK392" s="127"/>
      <c r="DL392" s="127"/>
      <c r="DM392" s="127"/>
      <c r="DN392" s="127"/>
      <c r="DO392" s="127"/>
      <c r="DP392" s="127"/>
      <c r="DQ392" s="127"/>
      <c r="DR392" s="127"/>
      <c r="DS392" s="127"/>
      <c r="DT392" s="127"/>
    </row>
    <row r="393" spans="1:124" x14ac:dyDescent="0.3">
      <c r="A393" s="127"/>
      <c r="B393" s="127"/>
      <c r="C393" s="127"/>
      <c r="D393" s="127"/>
      <c r="E393" s="127"/>
      <c r="F393" s="127"/>
      <c r="G393" s="154"/>
      <c r="H393" s="154"/>
      <c r="I393" s="154"/>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c r="CT393" s="127"/>
      <c r="CU393" s="127"/>
      <c r="CV393" s="127"/>
      <c r="CW393" s="127"/>
      <c r="CX393" s="127"/>
      <c r="CY393" s="127"/>
      <c r="CZ393" s="127"/>
      <c r="DA393" s="127"/>
      <c r="DB393" s="127"/>
      <c r="DC393" s="127"/>
      <c r="DD393" s="127"/>
      <c r="DE393" s="127"/>
      <c r="DF393" s="127"/>
      <c r="DG393" s="127"/>
      <c r="DH393" s="127"/>
      <c r="DI393" s="127"/>
      <c r="DJ393" s="127"/>
      <c r="DK393" s="127"/>
      <c r="DL393" s="127"/>
      <c r="DM393" s="127"/>
      <c r="DN393" s="127"/>
      <c r="DO393" s="127"/>
      <c r="DP393" s="127"/>
      <c r="DQ393" s="127"/>
      <c r="DR393" s="127"/>
      <c r="DS393" s="127"/>
      <c r="DT393" s="127"/>
    </row>
    <row r="394" spans="1:124" x14ac:dyDescent="0.3">
      <c r="A394" s="127"/>
      <c r="B394" s="127"/>
      <c r="C394" s="127"/>
      <c r="D394" s="127"/>
      <c r="E394" s="127"/>
      <c r="F394" s="127"/>
      <c r="G394" s="154"/>
      <c r="H394" s="154"/>
      <c r="I394" s="154"/>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c r="CJ394" s="127"/>
      <c r="CK394" s="127"/>
      <c r="CL394" s="127"/>
      <c r="CM394" s="127"/>
      <c r="CN394" s="127"/>
      <c r="CO394" s="127"/>
      <c r="CP394" s="127"/>
      <c r="CQ394" s="127"/>
      <c r="CR394" s="127"/>
      <c r="CS394" s="127"/>
      <c r="CT394" s="127"/>
      <c r="CU394" s="127"/>
      <c r="CV394" s="127"/>
      <c r="CW394" s="127"/>
      <c r="CX394" s="127"/>
      <c r="CY394" s="127"/>
      <c r="CZ394" s="127"/>
      <c r="DA394" s="127"/>
      <c r="DB394" s="127"/>
      <c r="DC394" s="127"/>
      <c r="DD394" s="127"/>
      <c r="DE394" s="127"/>
      <c r="DF394" s="127"/>
      <c r="DG394" s="127"/>
      <c r="DH394" s="127"/>
      <c r="DI394" s="127"/>
      <c r="DJ394" s="127"/>
      <c r="DK394" s="127"/>
      <c r="DL394" s="127"/>
      <c r="DM394" s="127"/>
      <c r="DN394" s="127"/>
      <c r="DO394" s="127"/>
      <c r="DP394" s="127"/>
      <c r="DQ394" s="127"/>
      <c r="DR394" s="127"/>
      <c r="DS394" s="127"/>
      <c r="DT394" s="127"/>
    </row>
    <row r="395" spans="1:124" x14ac:dyDescent="0.3">
      <c r="A395" s="127"/>
      <c r="B395" s="127"/>
      <c r="C395" s="127"/>
      <c r="D395" s="127"/>
      <c r="E395" s="127"/>
      <c r="F395" s="127"/>
      <c r="G395" s="154"/>
      <c r="H395" s="154"/>
      <c r="I395" s="154"/>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c r="CJ395" s="127"/>
      <c r="CK395" s="127"/>
      <c r="CL395" s="127"/>
      <c r="CM395" s="127"/>
      <c r="CN395" s="127"/>
      <c r="CO395" s="127"/>
      <c r="CP395" s="127"/>
      <c r="CQ395" s="127"/>
      <c r="CR395" s="127"/>
      <c r="CS395" s="127"/>
      <c r="CT395" s="127"/>
      <c r="CU395" s="127"/>
      <c r="CV395" s="127"/>
      <c r="CW395" s="127"/>
      <c r="CX395" s="127"/>
      <c r="CY395" s="127"/>
      <c r="CZ395" s="127"/>
      <c r="DA395" s="127"/>
      <c r="DB395" s="127"/>
      <c r="DC395" s="127"/>
      <c r="DD395" s="127"/>
      <c r="DE395" s="127"/>
      <c r="DF395" s="127"/>
      <c r="DG395" s="127"/>
      <c r="DH395" s="127"/>
      <c r="DI395" s="127"/>
      <c r="DJ395" s="127"/>
      <c r="DK395" s="127"/>
      <c r="DL395" s="127"/>
      <c r="DM395" s="127"/>
      <c r="DN395" s="127"/>
      <c r="DO395" s="127"/>
      <c r="DP395" s="127"/>
      <c r="DQ395" s="127"/>
      <c r="DR395" s="127"/>
      <c r="DS395" s="127"/>
      <c r="DT395" s="127"/>
    </row>
    <row r="396" spans="1:124" x14ac:dyDescent="0.3">
      <c r="A396" s="127"/>
      <c r="B396" s="127"/>
      <c r="C396" s="127"/>
      <c r="D396" s="127"/>
      <c r="E396" s="127"/>
      <c r="F396" s="127"/>
      <c r="G396" s="154"/>
      <c r="H396" s="154"/>
      <c r="I396" s="154"/>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c r="CT396" s="127"/>
      <c r="CU396" s="127"/>
      <c r="CV396" s="127"/>
      <c r="CW396" s="127"/>
      <c r="CX396" s="127"/>
      <c r="CY396" s="127"/>
      <c r="CZ396" s="127"/>
      <c r="DA396" s="127"/>
      <c r="DB396" s="127"/>
      <c r="DC396" s="127"/>
      <c r="DD396" s="127"/>
      <c r="DE396" s="127"/>
      <c r="DF396" s="127"/>
      <c r="DG396" s="127"/>
      <c r="DH396" s="127"/>
      <c r="DI396" s="127"/>
      <c r="DJ396" s="127"/>
      <c r="DK396" s="127"/>
      <c r="DL396" s="127"/>
      <c r="DM396" s="127"/>
      <c r="DN396" s="127"/>
      <c r="DO396" s="127"/>
      <c r="DP396" s="127"/>
      <c r="DQ396" s="127"/>
      <c r="DR396" s="127"/>
      <c r="DS396" s="127"/>
      <c r="DT396" s="127"/>
    </row>
    <row r="397" spans="1:124" x14ac:dyDescent="0.3">
      <c r="A397" s="127"/>
      <c r="B397" s="127"/>
      <c r="C397" s="127"/>
      <c r="D397" s="127"/>
      <c r="E397" s="127"/>
      <c r="F397" s="127"/>
      <c r="G397" s="154"/>
      <c r="H397" s="154"/>
      <c r="I397" s="154"/>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c r="CJ397" s="127"/>
      <c r="CK397" s="127"/>
      <c r="CL397" s="127"/>
      <c r="CM397" s="127"/>
      <c r="CN397" s="127"/>
      <c r="CO397" s="127"/>
      <c r="CP397" s="127"/>
      <c r="CQ397" s="127"/>
      <c r="CR397" s="127"/>
      <c r="CS397" s="127"/>
      <c r="CT397" s="127"/>
      <c r="CU397" s="127"/>
      <c r="CV397" s="127"/>
      <c r="CW397" s="127"/>
      <c r="CX397" s="127"/>
      <c r="CY397" s="127"/>
      <c r="CZ397" s="127"/>
      <c r="DA397" s="127"/>
      <c r="DB397" s="127"/>
      <c r="DC397" s="127"/>
      <c r="DD397" s="127"/>
      <c r="DE397" s="127"/>
      <c r="DF397" s="127"/>
      <c r="DG397" s="127"/>
      <c r="DH397" s="127"/>
      <c r="DI397" s="127"/>
      <c r="DJ397" s="127"/>
      <c r="DK397" s="127"/>
      <c r="DL397" s="127"/>
      <c r="DM397" s="127"/>
      <c r="DN397" s="127"/>
      <c r="DO397" s="127"/>
      <c r="DP397" s="127"/>
      <c r="DQ397" s="127"/>
      <c r="DR397" s="127"/>
      <c r="DS397" s="127"/>
      <c r="DT397" s="127"/>
    </row>
    <row r="398" spans="1:124" x14ac:dyDescent="0.3">
      <c r="A398" s="127"/>
      <c r="B398" s="127"/>
      <c r="C398" s="127"/>
      <c r="D398" s="127"/>
      <c r="E398" s="127"/>
      <c r="F398" s="127"/>
      <c r="G398" s="154"/>
      <c r="H398" s="154"/>
      <c r="I398" s="154"/>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c r="CJ398" s="127"/>
      <c r="CK398" s="127"/>
      <c r="CL398" s="127"/>
      <c r="CM398" s="127"/>
      <c r="CN398" s="127"/>
      <c r="CO398" s="127"/>
      <c r="CP398" s="127"/>
      <c r="CQ398" s="127"/>
      <c r="CR398" s="127"/>
      <c r="CS398" s="127"/>
      <c r="CT398" s="127"/>
      <c r="CU398" s="127"/>
      <c r="CV398" s="127"/>
      <c r="CW398" s="127"/>
      <c r="CX398" s="127"/>
      <c r="CY398" s="127"/>
      <c r="CZ398" s="127"/>
      <c r="DA398" s="127"/>
      <c r="DB398" s="127"/>
      <c r="DC398" s="127"/>
      <c r="DD398" s="127"/>
      <c r="DE398" s="127"/>
      <c r="DF398" s="127"/>
      <c r="DG398" s="127"/>
      <c r="DH398" s="127"/>
      <c r="DI398" s="127"/>
      <c r="DJ398" s="127"/>
      <c r="DK398" s="127"/>
      <c r="DL398" s="127"/>
      <c r="DM398" s="127"/>
      <c r="DN398" s="127"/>
      <c r="DO398" s="127"/>
      <c r="DP398" s="127"/>
      <c r="DQ398" s="127"/>
      <c r="DR398" s="127"/>
      <c r="DS398" s="127"/>
      <c r="DT398" s="127"/>
    </row>
    <row r="399" spans="1:124" x14ac:dyDescent="0.3">
      <c r="A399" s="127"/>
      <c r="B399" s="127"/>
      <c r="C399" s="127"/>
      <c r="D399" s="127"/>
      <c r="E399" s="127"/>
      <c r="F399" s="127"/>
      <c r="G399" s="154"/>
      <c r="H399" s="154"/>
      <c r="I399" s="154"/>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c r="CJ399" s="127"/>
      <c r="CK399" s="127"/>
      <c r="CL399" s="127"/>
      <c r="CM399" s="127"/>
      <c r="CN399" s="127"/>
      <c r="CO399" s="127"/>
      <c r="CP399" s="127"/>
      <c r="CQ399" s="127"/>
      <c r="CR399" s="127"/>
      <c r="CS399" s="127"/>
      <c r="CT399" s="127"/>
      <c r="CU399" s="127"/>
      <c r="CV399" s="127"/>
      <c r="CW399" s="127"/>
      <c r="CX399" s="127"/>
      <c r="CY399" s="127"/>
      <c r="CZ399" s="127"/>
      <c r="DA399" s="127"/>
      <c r="DB399" s="127"/>
      <c r="DC399" s="127"/>
      <c r="DD399" s="127"/>
      <c r="DE399" s="127"/>
      <c r="DF399" s="127"/>
      <c r="DG399" s="127"/>
      <c r="DH399" s="127"/>
      <c r="DI399" s="127"/>
      <c r="DJ399" s="127"/>
      <c r="DK399" s="127"/>
      <c r="DL399" s="127"/>
      <c r="DM399" s="127"/>
      <c r="DN399" s="127"/>
      <c r="DO399" s="127"/>
      <c r="DP399" s="127"/>
      <c r="DQ399" s="127"/>
      <c r="DR399" s="127"/>
      <c r="DS399" s="127"/>
      <c r="DT399" s="127"/>
    </row>
    <row r="400" spans="1:124" x14ac:dyDescent="0.3">
      <c r="A400" s="127"/>
      <c r="B400" s="127"/>
      <c r="C400" s="127"/>
      <c r="D400" s="127"/>
      <c r="E400" s="127"/>
      <c r="F400" s="127"/>
      <c r="G400" s="154"/>
      <c r="H400" s="154"/>
      <c r="I400" s="154"/>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c r="CJ400" s="127"/>
      <c r="CK400" s="127"/>
      <c r="CL400" s="127"/>
      <c r="CM400" s="127"/>
      <c r="CN400" s="127"/>
      <c r="CO400" s="127"/>
      <c r="CP400" s="127"/>
      <c r="CQ400" s="127"/>
      <c r="CR400" s="127"/>
      <c r="CS400" s="127"/>
      <c r="CT400" s="127"/>
      <c r="CU400" s="127"/>
      <c r="CV400" s="127"/>
      <c r="CW400" s="127"/>
      <c r="CX400" s="127"/>
      <c r="CY400" s="127"/>
      <c r="CZ400" s="127"/>
      <c r="DA400" s="127"/>
      <c r="DB400" s="127"/>
      <c r="DC400" s="127"/>
      <c r="DD400" s="127"/>
      <c r="DE400" s="127"/>
      <c r="DF400" s="127"/>
      <c r="DG400" s="127"/>
      <c r="DH400" s="127"/>
      <c r="DI400" s="127"/>
      <c r="DJ400" s="127"/>
      <c r="DK400" s="127"/>
      <c r="DL400" s="127"/>
      <c r="DM400" s="127"/>
      <c r="DN400" s="127"/>
      <c r="DO400" s="127"/>
      <c r="DP400" s="127"/>
      <c r="DQ400" s="127"/>
      <c r="DR400" s="127"/>
      <c r="DS400" s="127"/>
      <c r="DT400" s="127"/>
    </row>
    <row r="401" spans="1:124" x14ac:dyDescent="0.3">
      <c r="A401" s="127"/>
      <c r="B401" s="127"/>
      <c r="C401" s="127"/>
      <c r="D401" s="127"/>
      <c r="E401" s="127"/>
      <c r="F401" s="127"/>
      <c r="G401" s="154"/>
      <c r="H401" s="154"/>
      <c r="I401" s="154"/>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c r="CJ401" s="127"/>
      <c r="CK401" s="127"/>
      <c r="CL401" s="127"/>
      <c r="CM401" s="127"/>
      <c r="CN401" s="127"/>
      <c r="CO401" s="127"/>
      <c r="CP401" s="127"/>
      <c r="CQ401" s="127"/>
      <c r="CR401" s="127"/>
      <c r="CS401" s="127"/>
      <c r="CT401" s="127"/>
      <c r="CU401" s="127"/>
      <c r="CV401" s="127"/>
      <c r="CW401" s="127"/>
      <c r="CX401" s="127"/>
      <c r="CY401" s="127"/>
      <c r="CZ401" s="127"/>
      <c r="DA401" s="127"/>
      <c r="DB401" s="127"/>
      <c r="DC401" s="127"/>
      <c r="DD401" s="127"/>
      <c r="DE401" s="127"/>
      <c r="DF401" s="127"/>
      <c r="DG401" s="127"/>
      <c r="DH401" s="127"/>
      <c r="DI401" s="127"/>
      <c r="DJ401" s="127"/>
      <c r="DK401" s="127"/>
      <c r="DL401" s="127"/>
      <c r="DM401" s="127"/>
      <c r="DN401" s="127"/>
      <c r="DO401" s="127"/>
      <c r="DP401" s="127"/>
      <c r="DQ401" s="127"/>
      <c r="DR401" s="127"/>
      <c r="DS401" s="127"/>
      <c r="DT401" s="127"/>
    </row>
    <row r="402" spans="1:124" x14ac:dyDescent="0.3">
      <c r="A402" s="127"/>
      <c r="B402" s="127"/>
      <c r="C402" s="127"/>
      <c r="D402" s="127"/>
      <c r="E402" s="127"/>
      <c r="F402" s="127"/>
      <c r="G402" s="154"/>
      <c r="H402" s="154"/>
      <c r="I402" s="154"/>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c r="CJ402" s="127"/>
      <c r="CK402" s="127"/>
      <c r="CL402" s="127"/>
      <c r="CM402" s="127"/>
      <c r="CN402" s="127"/>
      <c r="CO402" s="127"/>
      <c r="CP402" s="127"/>
      <c r="CQ402" s="127"/>
      <c r="CR402" s="127"/>
      <c r="CS402" s="127"/>
      <c r="CT402" s="127"/>
      <c r="CU402" s="127"/>
      <c r="CV402" s="127"/>
      <c r="CW402" s="127"/>
      <c r="CX402" s="127"/>
      <c r="CY402" s="127"/>
      <c r="CZ402" s="127"/>
      <c r="DA402" s="127"/>
      <c r="DB402" s="127"/>
      <c r="DC402" s="127"/>
      <c r="DD402" s="127"/>
      <c r="DE402" s="127"/>
      <c r="DF402" s="127"/>
      <c r="DG402" s="127"/>
      <c r="DH402" s="127"/>
      <c r="DI402" s="127"/>
      <c r="DJ402" s="127"/>
      <c r="DK402" s="127"/>
      <c r="DL402" s="127"/>
      <c r="DM402" s="127"/>
      <c r="DN402" s="127"/>
      <c r="DO402" s="127"/>
      <c r="DP402" s="127"/>
      <c r="DQ402" s="127"/>
      <c r="DR402" s="127"/>
      <c r="DS402" s="127"/>
      <c r="DT402" s="127"/>
    </row>
    <row r="403" spans="1:124" x14ac:dyDescent="0.3">
      <c r="A403" s="127"/>
      <c r="B403" s="127"/>
      <c r="C403" s="127"/>
      <c r="D403" s="127"/>
      <c r="E403" s="127"/>
      <c r="F403" s="127"/>
      <c r="G403" s="154"/>
      <c r="H403" s="154"/>
      <c r="I403" s="154"/>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7"/>
      <c r="CZ403" s="127"/>
      <c r="DA403" s="127"/>
      <c r="DB403" s="127"/>
      <c r="DC403" s="127"/>
      <c r="DD403" s="127"/>
      <c r="DE403" s="127"/>
      <c r="DF403" s="127"/>
      <c r="DG403" s="127"/>
      <c r="DH403" s="127"/>
      <c r="DI403" s="127"/>
      <c r="DJ403" s="127"/>
      <c r="DK403" s="127"/>
      <c r="DL403" s="127"/>
      <c r="DM403" s="127"/>
      <c r="DN403" s="127"/>
      <c r="DO403" s="127"/>
      <c r="DP403" s="127"/>
      <c r="DQ403" s="127"/>
      <c r="DR403" s="127"/>
      <c r="DS403" s="127"/>
      <c r="DT403" s="127"/>
    </row>
    <row r="404" spans="1:124" x14ac:dyDescent="0.3">
      <c r="A404" s="127"/>
      <c r="B404" s="127"/>
      <c r="C404" s="127"/>
      <c r="D404" s="127"/>
      <c r="E404" s="127"/>
      <c r="F404" s="127"/>
      <c r="G404" s="154"/>
      <c r="H404" s="154"/>
      <c r="I404" s="154"/>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c r="CJ404" s="127"/>
      <c r="CK404" s="127"/>
      <c r="CL404" s="127"/>
      <c r="CM404" s="127"/>
      <c r="CN404" s="127"/>
      <c r="CO404" s="127"/>
      <c r="CP404" s="127"/>
      <c r="CQ404" s="127"/>
      <c r="CR404" s="127"/>
      <c r="CS404" s="127"/>
      <c r="CT404" s="127"/>
      <c r="CU404" s="127"/>
      <c r="CV404" s="127"/>
      <c r="CW404" s="127"/>
      <c r="CX404" s="127"/>
      <c r="CY404" s="127"/>
      <c r="CZ404" s="127"/>
      <c r="DA404" s="127"/>
      <c r="DB404" s="127"/>
      <c r="DC404" s="127"/>
      <c r="DD404" s="127"/>
      <c r="DE404" s="127"/>
      <c r="DF404" s="127"/>
      <c r="DG404" s="127"/>
      <c r="DH404" s="127"/>
      <c r="DI404" s="127"/>
      <c r="DJ404" s="127"/>
      <c r="DK404" s="127"/>
      <c r="DL404" s="127"/>
      <c r="DM404" s="127"/>
      <c r="DN404" s="127"/>
      <c r="DO404" s="127"/>
      <c r="DP404" s="127"/>
      <c r="DQ404" s="127"/>
      <c r="DR404" s="127"/>
      <c r="DS404" s="127"/>
      <c r="DT404" s="127"/>
    </row>
    <row r="405" spans="1:124" x14ac:dyDescent="0.3">
      <c r="A405" s="127"/>
      <c r="B405" s="127"/>
      <c r="C405" s="127"/>
      <c r="D405" s="127"/>
      <c r="E405" s="127"/>
      <c r="F405" s="127"/>
      <c r="G405" s="154"/>
      <c r="H405" s="154"/>
      <c r="I405" s="154"/>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c r="CT405" s="127"/>
      <c r="CU405" s="127"/>
      <c r="CV405" s="127"/>
      <c r="CW405" s="127"/>
      <c r="CX405" s="127"/>
      <c r="CY405" s="127"/>
      <c r="CZ405" s="127"/>
      <c r="DA405" s="127"/>
      <c r="DB405" s="127"/>
      <c r="DC405" s="127"/>
      <c r="DD405" s="127"/>
      <c r="DE405" s="127"/>
      <c r="DF405" s="127"/>
      <c r="DG405" s="127"/>
      <c r="DH405" s="127"/>
      <c r="DI405" s="127"/>
      <c r="DJ405" s="127"/>
      <c r="DK405" s="127"/>
      <c r="DL405" s="127"/>
      <c r="DM405" s="127"/>
      <c r="DN405" s="127"/>
      <c r="DO405" s="127"/>
      <c r="DP405" s="127"/>
      <c r="DQ405" s="127"/>
      <c r="DR405" s="127"/>
      <c r="DS405" s="127"/>
      <c r="DT405" s="127"/>
    </row>
    <row r="406" spans="1:124" x14ac:dyDescent="0.3">
      <c r="A406" s="127"/>
      <c r="B406" s="127"/>
      <c r="C406" s="127"/>
      <c r="D406" s="127"/>
      <c r="E406" s="127"/>
      <c r="F406" s="127"/>
      <c r="G406" s="154"/>
      <c r="H406" s="154"/>
      <c r="I406" s="154"/>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c r="CJ406" s="127"/>
      <c r="CK406" s="127"/>
      <c r="CL406" s="127"/>
      <c r="CM406" s="127"/>
      <c r="CN406" s="127"/>
      <c r="CO406" s="127"/>
      <c r="CP406" s="127"/>
      <c r="CQ406" s="127"/>
      <c r="CR406" s="127"/>
      <c r="CS406" s="127"/>
      <c r="CT406" s="127"/>
      <c r="CU406" s="127"/>
      <c r="CV406" s="127"/>
      <c r="CW406" s="127"/>
      <c r="CX406" s="127"/>
      <c r="CY406" s="127"/>
      <c r="CZ406" s="127"/>
      <c r="DA406" s="127"/>
      <c r="DB406" s="127"/>
      <c r="DC406" s="127"/>
      <c r="DD406" s="127"/>
      <c r="DE406" s="127"/>
      <c r="DF406" s="127"/>
      <c r="DG406" s="127"/>
      <c r="DH406" s="127"/>
      <c r="DI406" s="127"/>
      <c r="DJ406" s="127"/>
      <c r="DK406" s="127"/>
      <c r="DL406" s="127"/>
      <c r="DM406" s="127"/>
      <c r="DN406" s="127"/>
      <c r="DO406" s="127"/>
      <c r="DP406" s="127"/>
      <c r="DQ406" s="127"/>
      <c r="DR406" s="127"/>
      <c r="DS406" s="127"/>
      <c r="DT406" s="127"/>
    </row>
    <row r="407" spans="1:124" x14ac:dyDescent="0.3">
      <c r="A407" s="127"/>
      <c r="B407" s="127"/>
      <c r="C407" s="127"/>
      <c r="D407" s="127"/>
      <c r="E407" s="127"/>
      <c r="F407" s="127"/>
      <c r="G407" s="154"/>
      <c r="H407" s="154"/>
      <c r="I407" s="154"/>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c r="CJ407" s="127"/>
      <c r="CK407" s="127"/>
      <c r="CL407" s="127"/>
      <c r="CM407" s="127"/>
      <c r="CN407" s="127"/>
      <c r="CO407" s="127"/>
      <c r="CP407" s="127"/>
      <c r="CQ407" s="127"/>
      <c r="CR407" s="127"/>
      <c r="CS407" s="127"/>
      <c r="CT407" s="127"/>
      <c r="CU407" s="127"/>
      <c r="CV407" s="127"/>
      <c r="CW407" s="127"/>
      <c r="CX407" s="127"/>
      <c r="CY407" s="127"/>
      <c r="CZ407" s="127"/>
      <c r="DA407" s="127"/>
      <c r="DB407" s="127"/>
      <c r="DC407" s="127"/>
      <c r="DD407" s="127"/>
      <c r="DE407" s="127"/>
      <c r="DF407" s="127"/>
      <c r="DG407" s="127"/>
      <c r="DH407" s="127"/>
      <c r="DI407" s="127"/>
      <c r="DJ407" s="127"/>
      <c r="DK407" s="127"/>
      <c r="DL407" s="127"/>
      <c r="DM407" s="127"/>
      <c r="DN407" s="127"/>
      <c r="DO407" s="127"/>
      <c r="DP407" s="127"/>
      <c r="DQ407" s="127"/>
      <c r="DR407" s="127"/>
      <c r="DS407" s="127"/>
      <c r="DT407" s="127"/>
    </row>
    <row r="408" spans="1:124" x14ac:dyDescent="0.3">
      <c r="A408" s="127"/>
      <c r="B408" s="127"/>
      <c r="C408" s="127"/>
      <c r="D408" s="127"/>
      <c r="E408" s="127"/>
      <c r="F408" s="127"/>
      <c r="G408" s="154"/>
      <c r="H408" s="154"/>
      <c r="I408" s="154"/>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c r="CJ408" s="127"/>
      <c r="CK408" s="127"/>
      <c r="CL408" s="127"/>
      <c r="CM408" s="127"/>
      <c r="CN408" s="127"/>
      <c r="CO408" s="127"/>
      <c r="CP408" s="127"/>
      <c r="CQ408" s="127"/>
      <c r="CR408" s="127"/>
      <c r="CS408" s="127"/>
      <c r="CT408" s="127"/>
      <c r="CU408" s="127"/>
      <c r="CV408" s="127"/>
      <c r="CW408" s="127"/>
      <c r="CX408" s="127"/>
      <c r="CY408" s="127"/>
      <c r="CZ408" s="127"/>
      <c r="DA408" s="127"/>
      <c r="DB408" s="127"/>
      <c r="DC408" s="127"/>
      <c r="DD408" s="127"/>
      <c r="DE408" s="127"/>
      <c r="DF408" s="127"/>
      <c r="DG408" s="127"/>
      <c r="DH408" s="127"/>
      <c r="DI408" s="127"/>
      <c r="DJ408" s="127"/>
      <c r="DK408" s="127"/>
      <c r="DL408" s="127"/>
      <c r="DM408" s="127"/>
      <c r="DN408" s="127"/>
      <c r="DO408" s="127"/>
      <c r="DP408" s="127"/>
      <c r="DQ408" s="127"/>
      <c r="DR408" s="127"/>
      <c r="DS408" s="127"/>
      <c r="DT408" s="127"/>
    </row>
    <row r="409" spans="1:124" x14ac:dyDescent="0.3">
      <c r="A409" s="127"/>
      <c r="B409" s="127"/>
      <c r="C409" s="127"/>
      <c r="D409" s="127"/>
      <c r="E409" s="127"/>
      <c r="F409" s="127"/>
      <c r="G409" s="154"/>
      <c r="H409" s="154"/>
      <c r="I409" s="154"/>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c r="CJ409" s="127"/>
      <c r="CK409" s="127"/>
      <c r="CL409" s="127"/>
      <c r="CM409" s="127"/>
      <c r="CN409" s="127"/>
      <c r="CO409" s="127"/>
      <c r="CP409" s="127"/>
      <c r="CQ409" s="127"/>
      <c r="CR409" s="127"/>
      <c r="CS409" s="127"/>
      <c r="CT409" s="127"/>
      <c r="CU409" s="127"/>
      <c r="CV409" s="127"/>
      <c r="CW409" s="127"/>
      <c r="CX409" s="127"/>
      <c r="CY409" s="127"/>
      <c r="CZ409" s="127"/>
      <c r="DA409" s="127"/>
      <c r="DB409" s="127"/>
      <c r="DC409" s="127"/>
      <c r="DD409" s="127"/>
      <c r="DE409" s="127"/>
      <c r="DF409" s="127"/>
      <c r="DG409" s="127"/>
      <c r="DH409" s="127"/>
      <c r="DI409" s="127"/>
      <c r="DJ409" s="127"/>
      <c r="DK409" s="127"/>
      <c r="DL409" s="127"/>
      <c r="DM409" s="127"/>
      <c r="DN409" s="127"/>
      <c r="DO409" s="127"/>
      <c r="DP409" s="127"/>
      <c r="DQ409" s="127"/>
      <c r="DR409" s="127"/>
      <c r="DS409" s="127"/>
      <c r="DT409" s="127"/>
    </row>
    <row r="410" spans="1:124" x14ac:dyDescent="0.3">
      <c r="A410" s="127"/>
      <c r="B410" s="127"/>
      <c r="C410" s="127"/>
      <c r="D410" s="127"/>
      <c r="E410" s="127"/>
      <c r="F410" s="127"/>
      <c r="G410" s="154"/>
      <c r="H410" s="154"/>
      <c r="I410" s="154"/>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c r="CT410" s="127"/>
      <c r="CU410" s="127"/>
      <c r="CV410" s="127"/>
      <c r="CW410" s="127"/>
      <c r="CX410" s="127"/>
      <c r="CY410" s="127"/>
      <c r="CZ410" s="127"/>
      <c r="DA410" s="127"/>
      <c r="DB410" s="127"/>
      <c r="DC410" s="127"/>
      <c r="DD410" s="127"/>
      <c r="DE410" s="127"/>
      <c r="DF410" s="127"/>
      <c r="DG410" s="127"/>
      <c r="DH410" s="127"/>
      <c r="DI410" s="127"/>
      <c r="DJ410" s="127"/>
      <c r="DK410" s="127"/>
      <c r="DL410" s="127"/>
      <c r="DM410" s="127"/>
      <c r="DN410" s="127"/>
      <c r="DO410" s="127"/>
      <c r="DP410" s="127"/>
      <c r="DQ410" s="127"/>
      <c r="DR410" s="127"/>
      <c r="DS410" s="127"/>
      <c r="DT410" s="127"/>
    </row>
    <row r="411" spans="1:124" x14ac:dyDescent="0.3">
      <c r="A411" s="127"/>
      <c r="B411" s="127"/>
      <c r="C411" s="127"/>
      <c r="D411" s="127"/>
      <c r="E411" s="127"/>
      <c r="F411" s="127"/>
      <c r="G411" s="154"/>
      <c r="H411" s="154"/>
      <c r="I411" s="154"/>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c r="CJ411" s="127"/>
      <c r="CK411" s="127"/>
      <c r="CL411" s="127"/>
      <c r="CM411" s="127"/>
      <c r="CN411" s="127"/>
      <c r="CO411" s="127"/>
      <c r="CP411" s="127"/>
      <c r="CQ411" s="127"/>
      <c r="CR411" s="127"/>
      <c r="CS411" s="127"/>
      <c r="CT411" s="127"/>
      <c r="CU411" s="127"/>
      <c r="CV411" s="127"/>
      <c r="CW411" s="127"/>
      <c r="CX411" s="127"/>
      <c r="CY411" s="127"/>
      <c r="CZ411" s="127"/>
      <c r="DA411" s="127"/>
      <c r="DB411" s="127"/>
      <c r="DC411" s="127"/>
      <c r="DD411" s="127"/>
      <c r="DE411" s="127"/>
      <c r="DF411" s="127"/>
      <c r="DG411" s="127"/>
      <c r="DH411" s="127"/>
      <c r="DI411" s="127"/>
      <c r="DJ411" s="127"/>
      <c r="DK411" s="127"/>
      <c r="DL411" s="127"/>
      <c r="DM411" s="127"/>
      <c r="DN411" s="127"/>
      <c r="DO411" s="127"/>
      <c r="DP411" s="127"/>
      <c r="DQ411" s="127"/>
      <c r="DR411" s="127"/>
      <c r="DS411" s="127"/>
      <c r="DT411" s="127"/>
    </row>
    <row r="412" spans="1:124" x14ac:dyDescent="0.3">
      <c r="A412" s="127"/>
      <c r="B412" s="127"/>
      <c r="C412" s="127"/>
      <c r="D412" s="127"/>
      <c r="E412" s="127"/>
      <c r="F412" s="127"/>
      <c r="G412" s="154"/>
      <c r="H412" s="154"/>
      <c r="I412" s="154"/>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c r="CT412" s="127"/>
      <c r="CU412" s="127"/>
      <c r="CV412" s="127"/>
      <c r="CW412" s="127"/>
      <c r="CX412" s="127"/>
      <c r="CY412" s="127"/>
      <c r="CZ412" s="127"/>
      <c r="DA412" s="127"/>
      <c r="DB412" s="127"/>
      <c r="DC412" s="127"/>
      <c r="DD412" s="127"/>
      <c r="DE412" s="127"/>
      <c r="DF412" s="127"/>
      <c r="DG412" s="127"/>
      <c r="DH412" s="127"/>
      <c r="DI412" s="127"/>
      <c r="DJ412" s="127"/>
      <c r="DK412" s="127"/>
      <c r="DL412" s="127"/>
      <c r="DM412" s="127"/>
      <c r="DN412" s="127"/>
      <c r="DO412" s="127"/>
      <c r="DP412" s="127"/>
      <c r="DQ412" s="127"/>
      <c r="DR412" s="127"/>
      <c r="DS412" s="127"/>
      <c r="DT412" s="127"/>
    </row>
    <row r="413" spans="1:124" x14ac:dyDescent="0.3">
      <c r="A413" s="127"/>
      <c r="B413" s="127"/>
      <c r="C413" s="127"/>
      <c r="D413" s="127"/>
      <c r="E413" s="127"/>
      <c r="F413" s="127"/>
      <c r="G413" s="154"/>
      <c r="H413" s="154"/>
      <c r="I413" s="154"/>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c r="CT413" s="127"/>
      <c r="CU413" s="127"/>
      <c r="CV413" s="127"/>
      <c r="CW413" s="127"/>
      <c r="CX413" s="127"/>
      <c r="CY413" s="127"/>
      <c r="CZ413" s="127"/>
      <c r="DA413" s="127"/>
      <c r="DB413" s="127"/>
      <c r="DC413" s="127"/>
      <c r="DD413" s="127"/>
      <c r="DE413" s="127"/>
      <c r="DF413" s="127"/>
      <c r="DG413" s="127"/>
      <c r="DH413" s="127"/>
      <c r="DI413" s="127"/>
      <c r="DJ413" s="127"/>
      <c r="DK413" s="127"/>
      <c r="DL413" s="127"/>
      <c r="DM413" s="127"/>
      <c r="DN413" s="127"/>
      <c r="DO413" s="127"/>
      <c r="DP413" s="127"/>
      <c r="DQ413" s="127"/>
      <c r="DR413" s="127"/>
      <c r="DS413" s="127"/>
      <c r="DT413" s="127"/>
    </row>
    <row r="414" spans="1:124" x14ac:dyDescent="0.3">
      <c r="A414" s="127"/>
      <c r="B414" s="127"/>
      <c r="C414" s="127"/>
      <c r="D414" s="127"/>
      <c r="E414" s="127"/>
      <c r="F414" s="127"/>
      <c r="G414" s="154"/>
      <c r="H414" s="154"/>
      <c r="I414" s="154"/>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c r="CJ414" s="127"/>
      <c r="CK414" s="127"/>
      <c r="CL414" s="127"/>
      <c r="CM414" s="127"/>
      <c r="CN414" s="127"/>
      <c r="CO414" s="127"/>
      <c r="CP414" s="127"/>
      <c r="CQ414" s="127"/>
      <c r="CR414" s="127"/>
      <c r="CS414" s="127"/>
      <c r="CT414" s="127"/>
      <c r="CU414" s="127"/>
      <c r="CV414" s="127"/>
      <c r="CW414" s="127"/>
      <c r="CX414" s="127"/>
      <c r="CY414" s="127"/>
      <c r="CZ414" s="127"/>
      <c r="DA414" s="127"/>
      <c r="DB414" s="127"/>
      <c r="DC414" s="127"/>
      <c r="DD414" s="127"/>
      <c r="DE414" s="127"/>
      <c r="DF414" s="127"/>
      <c r="DG414" s="127"/>
      <c r="DH414" s="127"/>
      <c r="DI414" s="127"/>
      <c r="DJ414" s="127"/>
      <c r="DK414" s="127"/>
      <c r="DL414" s="127"/>
      <c r="DM414" s="127"/>
      <c r="DN414" s="127"/>
      <c r="DO414" s="127"/>
      <c r="DP414" s="127"/>
      <c r="DQ414" s="127"/>
      <c r="DR414" s="127"/>
      <c r="DS414" s="127"/>
      <c r="DT414" s="127"/>
    </row>
    <row r="415" spans="1:124" x14ac:dyDescent="0.3">
      <c r="A415" s="127"/>
      <c r="B415" s="127"/>
      <c r="C415" s="127"/>
      <c r="D415" s="127"/>
      <c r="E415" s="127"/>
      <c r="F415" s="127"/>
      <c r="G415" s="154"/>
      <c r="H415" s="154"/>
      <c r="I415" s="154"/>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c r="CJ415" s="127"/>
      <c r="CK415" s="127"/>
      <c r="CL415" s="127"/>
      <c r="CM415" s="127"/>
      <c r="CN415" s="127"/>
      <c r="CO415" s="127"/>
      <c r="CP415" s="127"/>
      <c r="CQ415" s="127"/>
      <c r="CR415" s="127"/>
      <c r="CS415" s="127"/>
      <c r="CT415" s="127"/>
      <c r="CU415" s="127"/>
      <c r="CV415" s="127"/>
      <c r="CW415" s="127"/>
      <c r="CX415" s="127"/>
      <c r="CY415" s="127"/>
      <c r="CZ415" s="127"/>
      <c r="DA415" s="127"/>
      <c r="DB415" s="127"/>
      <c r="DC415" s="127"/>
      <c r="DD415" s="127"/>
      <c r="DE415" s="127"/>
      <c r="DF415" s="127"/>
      <c r="DG415" s="127"/>
      <c r="DH415" s="127"/>
      <c r="DI415" s="127"/>
      <c r="DJ415" s="127"/>
      <c r="DK415" s="127"/>
      <c r="DL415" s="127"/>
      <c r="DM415" s="127"/>
      <c r="DN415" s="127"/>
      <c r="DO415" s="127"/>
      <c r="DP415" s="127"/>
      <c r="DQ415" s="127"/>
      <c r="DR415" s="127"/>
      <c r="DS415" s="127"/>
      <c r="DT415" s="127"/>
    </row>
    <row r="416" spans="1:124" x14ac:dyDescent="0.3">
      <c r="A416" s="127"/>
      <c r="B416" s="127"/>
      <c r="C416" s="127"/>
      <c r="D416" s="127"/>
      <c r="E416" s="127"/>
      <c r="F416" s="127"/>
      <c r="G416" s="154"/>
      <c r="H416" s="154"/>
      <c r="I416" s="154"/>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c r="CJ416" s="127"/>
      <c r="CK416" s="127"/>
      <c r="CL416" s="127"/>
      <c r="CM416" s="127"/>
      <c r="CN416" s="127"/>
      <c r="CO416" s="127"/>
      <c r="CP416" s="127"/>
      <c r="CQ416" s="127"/>
      <c r="CR416" s="127"/>
      <c r="CS416" s="127"/>
      <c r="CT416" s="127"/>
      <c r="CU416" s="127"/>
      <c r="CV416" s="127"/>
      <c r="CW416" s="127"/>
      <c r="CX416" s="127"/>
      <c r="CY416" s="127"/>
      <c r="CZ416" s="127"/>
      <c r="DA416" s="127"/>
      <c r="DB416" s="127"/>
      <c r="DC416" s="127"/>
      <c r="DD416" s="127"/>
      <c r="DE416" s="127"/>
      <c r="DF416" s="127"/>
      <c r="DG416" s="127"/>
      <c r="DH416" s="127"/>
      <c r="DI416" s="127"/>
      <c r="DJ416" s="127"/>
      <c r="DK416" s="127"/>
      <c r="DL416" s="127"/>
      <c r="DM416" s="127"/>
      <c r="DN416" s="127"/>
      <c r="DO416" s="127"/>
      <c r="DP416" s="127"/>
      <c r="DQ416" s="127"/>
      <c r="DR416" s="127"/>
      <c r="DS416" s="127"/>
      <c r="DT416" s="127"/>
    </row>
    <row r="417" spans="1:124" x14ac:dyDescent="0.3">
      <c r="A417" s="127"/>
      <c r="B417" s="127"/>
      <c r="C417" s="127"/>
      <c r="D417" s="127"/>
      <c r="E417" s="127"/>
      <c r="F417" s="127"/>
      <c r="G417" s="154"/>
      <c r="H417" s="154"/>
      <c r="I417" s="154"/>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c r="CJ417" s="127"/>
      <c r="CK417" s="127"/>
      <c r="CL417" s="127"/>
      <c r="CM417" s="127"/>
      <c r="CN417" s="127"/>
      <c r="CO417" s="127"/>
      <c r="CP417" s="127"/>
      <c r="CQ417" s="127"/>
      <c r="CR417" s="127"/>
      <c r="CS417" s="127"/>
      <c r="CT417" s="127"/>
      <c r="CU417" s="127"/>
      <c r="CV417" s="127"/>
      <c r="CW417" s="127"/>
      <c r="CX417" s="127"/>
      <c r="CY417" s="127"/>
      <c r="CZ417" s="127"/>
      <c r="DA417" s="127"/>
      <c r="DB417" s="127"/>
      <c r="DC417" s="127"/>
      <c r="DD417" s="127"/>
      <c r="DE417" s="127"/>
      <c r="DF417" s="127"/>
      <c r="DG417" s="127"/>
      <c r="DH417" s="127"/>
      <c r="DI417" s="127"/>
      <c r="DJ417" s="127"/>
      <c r="DK417" s="127"/>
      <c r="DL417" s="127"/>
      <c r="DM417" s="127"/>
      <c r="DN417" s="127"/>
      <c r="DO417" s="127"/>
      <c r="DP417" s="127"/>
      <c r="DQ417" s="127"/>
      <c r="DR417" s="127"/>
      <c r="DS417" s="127"/>
      <c r="DT417" s="127"/>
    </row>
    <row r="418" spans="1:124" x14ac:dyDescent="0.3">
      <c r="A418" s="127"/>
      <c r="B418" s="127"/>
      <c r="C418" s="127"/>
      <c r="D418" s="127"/>
      <c r="E418" s="127"/>
      <c r="F418" s="127"/>
      <c r="G418" s="154"/>
      <c r="H418" s="154"/>
      <c r="I418" s="154"/>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c r="CJ418" s="127"/>
      <c r="CK418" s="127"/>
      <c r="CL418" s="127"/>
      <c r="CM418" s="127"/>
      <c r="CN418" s="127"/>
      <c r="CO418" s="127"/>
      <c r="CP418" s="127"/>
      <c r="CQ418" s="127"/>
      <c r="CR418" s="127"/>
      <c r="CS418" s="127"/>
      <c r="CT418" s="127"/>
      <c r="CU418" s="127"/>
      <c r="CV418" s="127"/>
      <c r="CW418" s="127"/>
      <c r="CX418" s="127"/>
      <c r="CY418" s="127"/>
      <c r="CZ418" s="127"/>
      <c r="DA418" s="127"/>
      <c r="DB418" s="127"/>
      <c r="DC418" s="127"/>
      <c r="DD418" s="127"/>
      <c r="DE418" s="127"/>
      <c r="DF418" s="127"/>
      <c r="DG418" s="127"/>
      <c r="DH418" s="127"/>
      <c r="DI418" s="127"/>
      <c r="DJ418" s="127"/>
      <c r="DK418" s="127"/>
      <c r="DL418" s="127"/>
      <c r="DM418" s="127"/>
      <c r="DN418" s="127"/>
      <c r="DO418" s="127"/>
      <c r="DP418" s="127"/>
      <c r="DQ418" s="127"/>
      <c r="DR418" s="127"/>
      <c r="DS418" s="127"/>
      <c r="DT418" s="127"/>
    </row>
    <row r="419" spans="1:124" x14ac:dyDescent="0.3">
      <c r="A419" s="127"/>
      <c r="B419" s="127"/>
      <c r="C419" s="127"/>
      <c r="D419" s="127"/>
      <c r="E419" s="127"/>
      <c r="F419" s="127"/>
      <c r="G419" s="154"/>
      <c r="H419" s="154"/>
      <c r="I419" s="154"/>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c r="CJ419" s="127"/>
      <c r="CK419" s="127"/>
      <c r="CL419" s="127"/>
      <c r="CM419" s="127"/>
      <c r="CN419" s="127"/>
      <c r="CO419" s="127"/>
      <c r="CP419" s="127"/>
      <c r="CQ419" s="127"/>
      <c r="CR419" s="127"/>
      <c r="CS419" s="127"/>
      <c r="CT419" s="127"/>
      <c r="CU419" s="127"/>
      <c r="CV419" s="127"/>
      <c r="CW419" s="127"/>
      <c r="CX419" s="127"/>
      <c r="CY419" s="127"/>
      <c r="CZ419" s="127"/>
      <c r="DA419" s="127"/>
      <c r="DB419" s="127"/>
      <c r="DC419" s="127"/>
      <c r="DD419" s="127"/>
      <c r="DE419" s="127"/>
      <c r="DF419" s="127"/>
      <c r="DG419" s="127"/>
      <c r="DH419" s="127"/>
      <c r="DI419" s="127"/>
      <c r="DJ419" s="127"/>
      <c r="DK419" s="127"/>
      <c r="DL419" s="127"/>
      <c r="DM419" s="127"/>
      <c r="DN419" s="127"/>
      <c r="DO419" s="127"/>
      <c r="DP419" s="127"/>
      <c r="DQ419" s="127"/>
      <c r="DR419" s="127"/>
      <c r="DS419" s="127"/>
      <c r="DT419" s="127"/>
    </row>
    <row r="420" spans="1:124" x14ac:dyDescent="0.3">
      <c r="A420" s="127"/>
      <c r="B420" s="127"/>
      <c r="C420" s="127"/>
      <c r="D420" s="127"/>
      <c r="E420" s="127"/>
      <c r="F420" s="127"/>
      <c r="G420" s="154"/>
      <c r="H420" s="154"/>
      <c r="I420" s="154"/>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c r="CJ420" s="127"/>
      <c r="CK420" s="127"/>
      <c r="CL420" s="127"/>
      <c r="CM420" s="127"/>
      <c r="CN420" s="127"/>
      <c r="CO420" s="127"/>
      <c r="CP420" s="127"/>
      <c r="CQ420" s="127"/>
      <c r="CR420" s="127"/>
      <c r="CS420" s="127"/>
      <c r="CT420" s="127"/>
      <c r="CU420" s="127"/>
      <c r="CV420" s="127"/>
      <c r="CW420" s="127"/>
      <c r="CX420" s="127"/>
      <c r="CY420" s="127"/>
      <c r="CZ420" s="127"/>
      <c r="DA420" s="127"/>
      <c r="DB420" s="127"/>
      <c r="DC420" s="127"/>
      <c r="DD420" s="127"/>
      <c r="DE420" s="127"/>
      <c r="DF420" s="127"/>
      <c r="DG420" s="127"/>
      <c r="DH420" s="127"/>
      <c r="DI420" s="127"/>
      <c r="DJ420" s="127"/>
      <c r="DK420" s="127"/>
      <c r="DL420" s="127"/>
      <c r="DM420" s="127"/>
      <c r="DN420" s="127"/>
      <c r="DO420" s="127"/>
      <c r="DP420" s="127"/>
      <c r="DQ420" s="127"/>
      <c r="DR420" s="127"/>
      <c r="DS420" s="127"/>
      <c r="DT420" s="127"/>
    </row>
    <row r="421" spans="1:124" x14ac:dyDescent="0.3">
      <c r="A421" s="127"/>
      <c r="B421" s="127"/>
      <c r="C421" s="127"/>
      <c r="D421" s="127"/>
      <c r="E421" s="127"/>
      <c r="F421" s="127"/>
      <c r="G421" s="154"/>
      <c r="H421" s="154"/>
      <c r="I421" s="154"/>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c r="CJ421" s="127"/>
      <c r="CK421" s="127"/>
      <c r="CL421" s="127"/>
      <c r="CM421" s="127"/>
      <c r="CN421" s="127"/>
      <c r="CO421" s="127"/>
      <c r="CP421" s="127"/>
      <c r="CQ421" s="127"/>
      <c r="CR421" s="127"/>
      <c r="CS421" s="127"/>
      <c r="CT421" s="127"/>
      <c r="CU421" s="127"/>
      <c r="CV421" s="127"/>
      <c r="CW421" s="127"/>
      <c r="CX421" s="127"/>
      <c r="CY421" s="127"/>
      <c r="CZ421" s="127"/>
      <c r="DA421" s="127"/>
      <c r="DB421" s="127"/>
      <c r="DC421" s="127"/>
      <c r="DD421" s="127"/>
      <c r="DE421" s="127"/>
      <c r="DF421" s="127"/>
      <c r="DG421" s="127"/>
      <c r="DH421" s="127"/>
      <c r="DI421" s="127"/>
      <c r="DJ421" s="127"/>
      <c r="DK421" s="127"/>
      <c r="DL421" s="127"/>
      <c r="DM421" s="127"/>
      <c r="DN421" s="127"/>
      <c r="DO421" s="127"/>
      <c r="DP421" s="127"/>
      <c r="DQ421" s="127"/>
      <c r="DR421" s="127"/>
      <c r="DS421" s="127"/>
      <c r="DT421" s="127"/>
    </row>
    <row r="422" spans="1:124" x14ac:dyDescent="0.3">
      <c r="A422" s="127"/>
      <c r="B422" s="127"/>
      <c r="C422" s="127"/>
      <c r="D422" s="127"/>
      <c r="E422" s="127"/>
      <c r="F422" s="127"/>
      <c r="G422" s="154"/>
      <c r="H422" s="154"/>
      <c r="I422" s="154"/>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c r="CT422" s="127"/>
      <c r="CU422" s="127"/>
      <c r="CV422" s="127"/>
      <c r="CW422" s="127"/>
      <c r="CX422" s="127"/>
      <c r="CY422" s="127"/>
      <c r="CZ422" s="127"/>
      <c r="DA422" s="127"/>
      <c r="DB422" s="127"/>
      <c r="DC422" s="127"/>
      <c r="DD422" s="127"/>
      <c r="DE422" s="127"/>
      <c r="DF422" s="127"/>
      <c r="DG422" s="127"/>
      <c r="DH422" s="127"/>
      <c r="DI422" s="127"/>
      <c r="DJ422" s="127"/>
      <c r="DK422" s="127"/>
      <c r="DL422" s="127"/>
      <c r="DM422" s="127"/>
      <c r="DN422" s="127"/>
      <c r="DO422" s="127"/>
      <c r="DP422" s="127"/>
      <c r="DQ422" s="127"/>
      <c r="DR422" s="127"/>
      <c r="DS422" s="127"/>
      <c r="DT422" s="127"/>
    </row>
    <row r="423" spans="1:124" x14ac:dyDescent="0.3">
      <c r="A423" s="127"/>
      <c r="B423" s="127"/>
      <c r="C423" s="127"/>
      <c r="D423" s="127"/>
      <c r="E423" s="127"/>
      <c r="F423" s="127"/>
      <c r="G423" s="154"/>
      <c r="H423" s="154"/>
      <c r="I423" s="154"/>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c r="CJ423" s="127"/>
      <c r="CK423" s="127"/>
      <c r="CL423" s="127"/>
      <c r="CM423" s="127"/>
      <c r="CN423" s="127"/>
      <c r="CO423" s="127"/>
      <c r="CP423" s="127"/>
      <c r="CQ423" s="127"/>
      <c r="CR423" s="127"/>
      <c r="CS423" s="127"/>
      <c r="CT423" s="127"/>
      <c r="CU423" s="127"/>
      <c r="CV423" s="127"/>
      <c r="CW423" s="127"/>
      <c r="CX423" s="127"/>
      <c r="CY423" s="127"/>
      <c r="CZ423" s="127"/>
      <c r="DA423" s="127"/>
      <c r="DB423" s="127"/>
      <c r="DC423" s="127"/>
      <c r="DD423" s="127"/>
      <c r="DE423" s="127"/>
      <c r="DF423" s="127"/>
      <c r="DG423" s="127"/>
      <c r="DH423" s="127"/>
      <c r="DI423" s="127"/>
      <c r="DJ423" s="127"/>
      <c r="DK423" s="127"/>
      <c r="DL423" s="127"/>
      <c r="DM423" s="127"/>
      <c r="DN423" s="127"/>
      <c r="DO423" s="127"/>
      <c r="DP423" s="127"/>
      <c r="DQ423" s="127"/>
      <c r="DR423" s="127"/>
      <c r="DS423" s="127"/>
      <c r="DT423" s="127"/>
    </row>
    <row r="424" spans="1:124" x14ac:dyDescent="0.3">
      <c r="A424" s="127"/>
      <c r="B424" s="127"/>
      <c r="C424" s="127"/>
      <c r="D424" s="127"/>
      <c r="E424" s="127"/>
      <c r="F424" s="127"/>
      <c r="G424" s="154"/>
      <c r="H424" s="154"/>
      <c r="I424" s="154"/>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c r="CT424" s="127"/>
      <c r="CU424" s="127"/>
      <c r="CV424" s="127"/>
      <c r="CW424" s="127"/>
      <c r="CX424" s="127"/>
      <c r="CY424" s="127"/>
      <c r="CZ424" s="127"/>
      <c r="DA424" s="127"/>
      <c r="DB424" s="127"/>
      <c r="DC424" s="127"/>
      <c r="DD424" s="127"/>
      <c r="DE424" s="127"/>
      <c r="DF424" s="127"/>
      <c r="DG424" s="127"/>
      <c r="DH424" s="127"/>
      <c r="DI424" s="127"/>
      <c r="DJ424" s="127"/>
      <c r="DK424" s="127"/>
      <c r="DL424" s="127"/>
      <c r="DM424" s="127"/>
      <c r="DN424" s="127"/>
      <c r="DO424" s="127"/>
      <c r="DP424" s="127"/>
      <c r="DQ424" s="127"/>
      <c r="DR424" s="127"/>
      <c r="DS424" s="127"/>
      <c r="DT424" s="127"/>
    </row>
    <row r="425" spans="1:124" x14ac:dyDescent="0.3">
      <c r="A425" s="127"/>
      <c r="B425" s="127"/>
      <c r="C425" s="127"/>
      <c r="D425" s="127"/>
      <c r="E425" s="127"/>
      <c r="F425" s="127"/>
      <c r="G425" s="154"/>
      <c r="H425" s="154"/>
      <c r="I425" s="154"/>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c r="CJ425" s="127"/>
      <c r="CK425" s="127"/>
      <c r="CL425" s="127"/>
      <c r="CM425" s="127"/>
      <c r="CN425" s="127"/>
      <c r="CO425" s="127"/>
      <c r="CP425" s="127"/>
      <c r="CQ425" s="127"/>
      <c r="CR425" s="127"/>
      <c r="CS425" s="127"/>
      <c r="CT425" s="127"/>
      <c r="CU425" s="127"/>
      <c r="CV425" s="127"/>
      <c r="CW425" s="127"/>
      <c r="CX425" s="127"/>
      <c r="CY425" s="127"/>
      <c r="CZ425" s="127"/>
      <c r="DA425" s="127"/>
      <c r="DB425" s="127"/>
      <c r="DC425" s="127"/>
      <c r="DD425" s="127"/>
      <c r="DE425" s="127"/>
      <c r="DF425" s="127"/>
      <c r="DG425" s="127"/>
      <c r="DH425" s="127"/>
      <c r="DI425" s="127"/>
      <c r="DJ425" s="127"/>
      <c r="DK425" s="127"/>
      <c r="DL425" s="127"/>
      <c r="DM425" s="127"/>
      <c r="DN425" s="127"/>
      <c r="DO425" s="127"/>
      <c r="DP425" s="127"/>
      <c r="DQ425" s="127"/>
      <c r="DR425" s="127"/>
      <c r="DS425" s="127"/>
      <c r="DT425" s="127"/>
    </row>
    <row r="426" spans="1:124" x14ac:dyDescent="0.3">
      <c r="A426" s="127"/>
      <c r="B426" s="127"/>
      <c r="C426" s="127"/>
      <c r="D426" s="127"/>
      <c r="E426" s="127"/>
      <c r="F426" s="127"/>
      <c r="G426" s="154"/>
      <c r="H426" s="154"/>
      <c r="I426" s="154"/>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c r="CJ426" s="127"/>
      <c r="CK426" s="127"/>
      <c r="CL426" s="127"/>
      <c r="CM426" s="127"/>
      <c r="CN426" s="127"/>
      <c r="CO426" s="127"/>
      <c r="CP426" s="127"/>
      <c r="CQ426" s="127"/>
      <c r="CR426" s="127"/>
      <c r="CS426" s="127"/>
      <c r="CT426" s="127"/>
      <c r="CU426" s="127"/>
      <c r="CV426" s="127"/>
      <c r="CW426" s="127"/>
      <c r="CX426" s="127"/>
      <c r="CY426" s="127"/>
      <c r="CZ426" s="127"/>
      <c r="DA426" s="127"/>
      <c r="DB426" s="127"/>
      <c r="DC426" s="127"/>
      <c r="DD426" s="127"/>
      <c r="DE426" s="127"/>
      <c r="DF426" s="127"/>
      <c r="DG426" s="127"/>
      <c r="DH426" s="127"/>
      <c r="DI426" s="127"/>
      <c r="DJ426" s="127"/>
      <c r="DK426" s="127"/>
      <c r="DL426" s="127"/>
      <c r="DM426" s="127"/>
      <c r="DN426" s="127"/>
      <c r="DO426" s="127"/>
      <c r="DP426" s="127"/>
      <c r="DQ426" s="127"/>
      <c r="DR426" s="127"/>
      <c r="DS426" s="127"/>
      <c r="DT426" s="127"/>
    </row>
    <row r="427" spans="1:124" x14ac:dyDescent="0.3">
      <c r="A427" s="127"/>
      <c r="B427" s="127"/>
      <c r="C427" s="127"/>
      <c r="D427" s="127"/>
      <c r="E427" s="127"/>
      <c r="F427" s="127"/>
      <c r="G427" s="154"/>
      <c r="H427" s="154"/>
      <c r="I427" s="154"/>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c r="CJ427" s="127"/>
      <c r="CK427" s="127"/>
      <c r="CL427" s="127"/>
      <c r="CM427" s="127"/>
      <c r="CN427" s="127"/>
      <c r="CO427" s="127"/>
      <c r="CP427" s="127"/>
      <c r="CQ427" s="127"/>
      <c r="CR427" s="127"/>
      <c r="CS427" s="127"/>
      <c r="CT427" s="127"/>
      <c r="CU427" s="127"/>
      <c r="CV427" s="127"/>
      <c r="CW427" s="127"/>
      <c r="CX427" s="127"/>
      <c r="CY427" s="127"/>
      <c r="CZ427" s="127"/>
      <c r="DA427" s="127"/>
      <c r="DB427" s="127"/>
      <c r="DC427" s="127"/>
      <c r="DD427" s="127"/>
      <c r="DE427" s="127"/>
      <c r="DF427" s="127"/>
      <c r="DG427" s="127"/>
      <c r="DH427" s="127"/>
      <c r="DI427" s="127"/>
      <c r="DJ427" s="127"/>
      <c r="DK427" s="127"/>
      <c r="DL427" s="127"/>
      <c r="DM427" s="127"/>
      <c r="DN427" s="127"/>
      <c r="DO427" s="127"/>
      <c r="DP427" s="127"/>
      <c r="DQ427" s="127"/>
      <c r="DR427" s="127"/>
      <c r="DS427" s="127"/>
      <c r="DT427" s="127"/>
    </row>
    <row r="428" spans="1:124" x14ac:dyDescent="0.3">
      <c r="A428" s="127"/>
      <c r="B428" s="127"/>
      <c r="C428" s="127"/>
      <c r="D428" s="127"/>
      <c r="E428" s="127"/>
      <c r="F428" s="127"/>
      <c r="G428" s="154"/>
      <c r="H428" s="154"/>
      <c r="I428" s="154"/>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c r="CJ428" s="127"/>
      <c r="CK428" s="127"/>
      <c r="CL428" s="127"/>
      <c r="CM428" s="127"/>
      <c r="CN428" s="127"/>
      <c r="CO428" s="127"/>
      <c r="CP428" s="127"/>
      <c r="CQ428" s="127"/>
      <c r="CR428" s="127"/>
      <c r="CS428" s="127"/>
      <c r="CT428" s="127"/>
      <c r="CU428" s="127"/>
      <c r="CV428" s="127"/>
      <c r="CW428" s="127"/>
      <c r="CX428" s="127"/>
      <c r="CY428" s="127"/>
      <c r="CZ428" s="127"/>
      <c r="DA428" s="127"/>
      <c r="DB428" s="127"/>
      <c r="DC428" s="127"/>
      <c r="DD428" s="127"/>
      <c r="DE428" s="127"/>
      <c r="DF428" s="127"/>
      <c r="DG428" s="127"/>
      <c r="DH428" s="127"/>
      <c r="DI428" s="127"/>
      <c r="DJ428" s="127"/>
      <c r="DK428" s="127"/>
      <c r="DL428" s="127"/>
      <c r="DM428" s="127"/>
      <c r="DN428" s="127"/>
      <c r="DO428" s="127"/>
      <c r="DP428" s="127"/>
      <c r="DQ428" s="127"/>
      <c r="DR428" s="127"/>
      <c r="DS428" s="127"/>
      <c r="DT428" s="127"/>
    </row>
    <row r="429" spans="1:124" x14ac:dyDescent="0.3">
      <c r="A429" s="127"/>
      <c r="B429" s="127"/>
      <c r="C429" s="127"/>
      <c r="D429" s="127"/>
      <c r="E429" s="127"/>
      <c r="F429" s="127"/>
      <c r="G429" s="154"/>
      <c r="H429" s="154"/>
      <c r="I429" s="154"/>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c r="CJ429" s="127"/>
      <c r="CK429" s="127"/>
      <c r="CL429" s="127"/>
      <c r="CM429" s="127"/>
      <c r="CN429" s="127"/>
      <c r="CO429" s="127"/>
      <c r="CP429" s="127"/>
      <c r="CQ429" s="127"/>
      <c r="CR429" s="127"/>
      <c r="CS429" s="127"/>
      <c r="CT429" s="127"/>
      <c r="CU429" s="127"/>
      <c r="CV429" s="127"/>
      <c r="CW429" s="127"/>
      <c r="CX429" s="127"/>
      <c r="CY429" s="127"/>
      <c r="CZ429" s="127"/>
      <c r="DA429" s="127"/>
      <c r="DB429" s="127"/>
      <c r="DC429" s="127"/>
      <c r="DD429" s="127"/>
      <c r="DE429" s="127"/>
      <c r="DF429" s="127"/>
      <c r="DG429" s="127"/>
      <c r="DH429" s="127"/>
      <c r="DI429" s="127"/>
      <c r="DJ429" s="127"/>
      <c r="DK429" s="127"/>
      <c r="DL429" s="127"/>
      <c r="DM429" s="127"/>
      <c r="DN429" s="127"/>
      <c r="DO429" s="127"/>
      <c r="DP429" s="127"/>
      <c r="DQ429" s="127"/>
      <c r="DR429" s="127"/>
      <c r="DS429" s="127"/>
      <c r="DT429" s="127"/>
    </row>
    <row r="430" spans="1:124" x14ac:dyDescent="0.3">
      <c r="A430" s="127"/>
      <c r="B430" s="127"/>
      <c r="C430" s="127"/>
      <c r="D430" s="127"/>
      <c r="E430" s="127"/>
      <c r="F430" s="127"/>
      <c r="G430" s="154"/>
      <c r="H430" s="154"/>
      <c r="I430" s="154"/>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c r="CJ430" s="127"/>
      <c r="CK430" s="127"/>
      <c r="CL430" s="127"/>
      <c r="CM430" s="127"/>
      <c r="CN430" s="127"/>
      <c r="CO430" s="127"/>
      <c r="CP430" s="127"/>
      <c r="CQ430" s="127"/>
      <c r="CR430" s="127"/>
      <c r="CS430" s="127"/>
      <c r="CT430" s="127"/>
      <c r="CU430" s="127"/>
      <c r="CV430" s="127"/>
      <c r="CW430" s="127"/>
      <c r="CX430" s="127"/>
      <c r="CY430" s="127"/>
      <c r="CZ430" s="127"/>
      <c r="DA430" s="127"/>
      <c r="DB430" s="127"/>
      <c r="DC430" s="127"/>
      <c r="DD430" s="127"/>
      <c r="DE430" s="127"/>
      <c r="DF430" s="127"/>
      <c r="DG430" s="127"/>
      <c r="DH430" s="127"/>
      <c r="DI430" s="127"/>
      <c r="DJ430" s="127"/>
      <c r="DK430" s="127"/>
      <c r="DL430" s="127"/>
      <c r="DM430" s="127"/>
      <c r="DN430" s="127"/>
      <c r="DO430" s="127"/>
      <c r="DP430" s="127"/>
      <c r="DQ430" s="127"/>
      <c r="DR430" s="127"/>
      <c r="DS430" s="127"/>
      <c r="DT430" s="127"/>
    </row>
    <row r="431" spans="1:124" x14ac:dyDescent="0.3">
      <c r="A431" s="127"/>
      <c r="B431" s="127"/>
      <c r="C431" s="127"/>
      <c r="D431" s="127"/>
      <c r="E431" s="127"/>
      <c r="F431" s="127"/>
      <c r="G431" s="154"/>
      <c r="H431" s="154"/>
      <c r="I431" s="154"/>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c r="CJ431" s="127"/>
      <c r="CK431" s="127"/>
      <c r="CL431" s="127"/>
      <c r="CM431" s="127"/>
      <c r="CN431" s="127"/>
      <c r="CO431" s="127"/>
      <c r="CP431" s="127"/>
      <c r="CQ431" s="127"/>
      <c r="CR431" s="127"/>
      <c r="CS431" s="127"/>
      <c r="CT431" s="127"/>
      <c r="CU431" s="127"/>
      <c r="CV431" s="127"/>
      <c r="CW431" s="127"/>
      <c r="CX431" s="127"/>
      <c r="CY431" s="127"/>
      <c r="CZ431" s="127"/>
      <c r="DA431" s="127"/>
      <c r="DB431" s="127"/>
      <c r="DC431" s="127"/>
      <c r="DD431" s="127"/>
      <c r="DE431" s="127"/>
      <c r="DF431" s="127"/>
      <c r="DG431" s="127"/>
      <c r="DH431" s="127"/>
      <c r="DI431" s="127"/>
      <c r="DJ431" s="127"/>
      <c r="DK431" s="127"/>
      <c r="DL431" s="127"/>
      <c r="DM431" s="127"/>
      <c r="DN431" s="127"/>
      <c r="DO431" s="127"/>
      <c r="DP431" s="127"/>
      <c r="DQ431" s="127"/>
      <c r="DR431" s="127"/>
      <c r="DS431" s="127"/>
      <c r="DT431" s="127"/>
    </row>
    <row r="432" spans="1:124" x14ac:dyDescent="0.3">
      <c r="A432" s="127"/>
      <c r="B432" s="127"/>
      <c r="C432" s="127"/>
      <c r="D432" s="127"/>
      <c r="E432" s="127"/>
      <c r="F432" s="127"/>
      <c r="G432" s="154"/>
      <c r="H432" s="154"/>
      <c r="I432" s="154"/>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c r="CJ432" s="127"/>
      <c r="CK432" s="127"/>
      <c r="CL432" s="127"/>
      <c r="CM432" s="127"/>
      <c r="CN432" s="127"/>
      <c r="CO432" s="127"/>
      <c r="CP432" s="127"/>
      <c r="CQ432" s="127"/>
      <c r="CR432" s="127"/>
      <c r="CS432" s="127"/>
      <c r="CT432" s="127"/>
      <c r="CU432" s="127"/>
      <c r="CV432" s="127"/>
      <c r="CW432" s="127"/>
      <c r="CX432" s="127"/>
      <c r="CY432" s="127"/>
      <c r="CZ432" s="127"/>
      <c r="DA432" s="127"/>
      <c r="DB432" s="127"/>
      <c r="DC432" s="127"/>
      <c r="DD432" s="127"/>
      <c r="DE432" s="127"/>
      <c r="DF432" s="127"/>
      <c r="DG432" s="127"/>
      <c r="DH432" s="127"/>
      <c r="DI432" s="127"/>
      <c r="DJ432" s="127"/>
      <c r="DK432" s="127"/>
      <c r="DL432" s="127"/>
      <c r="DM432" s="127"/>
      <c r="DN432" s="127"/>
      <c r="DO432" s="127"/>
      <c r="DP432" s="127"/>
      <c r="DQ432" s="127"/>
      <c r="DR432" s="127"/>
      <c r="DS432" s="127"/>
      <c r="DT432" s="127"/>
    </row>
    <row r="433" spans="1:124" x14ac:dyDescent="0.3">
      <c r="A433" s="127"/>
      <c r="B433" s="127"/>
      <c r="C433" s="127"/>
      <c r="D433" s="127"/>
      <c r="E433" s="127"/>
      <c r="F433" s="127"/>
      <c r="G433" s="154"/>
      <c r="H433" s="154"/>
      <c r="I433" s="154"/>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c r="CN433" s="127"/>
      <c r="CO433" s="127"/>
      <c r="CP433" s="127"/>
      <c r="CQ433" s="127"/>
      <c r="CR433" s="127"/>
      <c r="CS433" s="127"/>
      <c r="CT433" s="127"/>
      <c r="CU433" s="127"/>
      <c r="CV433" s="127"/>
      <c r="CW433" s="127"/>
      <c r="CX433" s="127"/>
      <c r="CY433" s="127"/>
      <c r="CZ433" s="127"/>
      <c r="DA433" s="127"/>
      <c r="DB433" s="127"/>
      <c r="DC433" s="127"/>
      <c r="DD433" s="127"/>
      <c r="DE433" s="127"/>
      <c r="DF433" s="127"/>
      <c r="DG433" s="127"/>
      <c r="DH433" s="127"/>
      <c r="DI433" s="127"/>
      <c r="DJ433" s="127"/>
      <c r="DK433" s="127"/>
      <c r="DL433" s="127"/>
      <c r="DM433" s="127"/>
      <c r="DN433" s="127"/>
      <c r="DO433" s="127"/>
      <c r="DP433" s="127"/>
      <c r="DQ433" s="127"/>
      <c r="DR433" s="127"/>
      <c r="DS433" s="127"/>
      <c r="DT433" s="127"/>
    </row>
    <row r="434" spans="1:124" x14ac:dyDescent="0.3">
      <c r="A434" s="127"/>
      <c r="B434" s="127"/>
      <c r="C434" s="127"/>
      <c r="D434" s="127"/>
      <c r="E434" s="127"/>
      <c r="F434" s="127"/>
      <c r="G434" s="154"/>
      <c r="H434" s="154"/>
      <c r="I434" s="154"/>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c r="CN434" s="127"/>
      <c r="CO434" s="127"/>
      <c r="CP434" s="127"/>
      <c r="CQ434" s="127"/>
      <c r="CR434" s="127"/>
      <c r="CS434" s="127"/>
      <c r="CT434" s="127"/>
      <c r="CU434" s="127"/>
      <c r="CV434" s="127"/>
      <c r="CW434" s="127"/>
      <c r="CX434" s="127"/>
      <c r="CY434" s="127"/>
      <c r="CZ434" s="127"/>
      <c r="DA434" s="127"/>
      <c r="DB434" s="127"/>
      <c r="DC434" s="127"/>
      <c r="DD434" s="127"/>
      <c r="DE434" s="127"/>
      <c r="DF434" s="127"/>
      <c r="DG434" s="127"/>
      <c r="DH434" s="127"/>
      <c r="DI434" s="127"/>
      <c r="DJ434" s="127"/>
      <c r="DK434" s="127"/>
      <c r="DL434" s="127"/>
      <c r="DM434" s="127"/>
      <c r="DN434" s="127"/>
      <c r="DO434" s="127"/>
      <c r="DP434" s="127"/>
      <c r="DQ434" s="127"/>
      <c r="DR434" s="127"/>
      <c r="DS434" s="127"/>
      <c r="DT434" s="127"/>
    </row>
    <row r="435" spans="1:124" x14ac:dyDescent="0.3">
      <c r="A435" s="127"/>
      <c r="B435" s="127"/>
      <c r="C435" s="127"/>
      <c r="D435" s="127"/>
      <c r="E435" s="127"/>
      <c r="F435" s="127"/>
      <c r="G435" s="154"/>
      <c r="H435" s="154"/>
      <c r="I435" s="154"/>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c r="CN435" s="127"/>
      <c r="CO435" s="127"/>
      <c r="CP435" s="127"/>
      <c r="CQ435" s="127"/>
      <c r="CR435" s="127"/>
      <c r="CS435" s="127"/>
      <c r="CT435" s="127"/>
      <c r="CU435" s="127"/>
      <c r="CV435" s="127"/>
      <c r="CW435" s="127"/>
      <c r="CX435" s="127"/>
      <c r="CY435" s="127"/>
      <c r="CZ435" s="127"/>
      <c r="DA435" s="127"/>
      <c r="DB435" s="127"/>
      <c r="DC435" s="127"/>
      <c r="DD435" s="127"/>
      <c r="DE435" s="127"/>
      <c r="DF435" s="127"/>
      <c r="DG435" s="127"/>
      <c r="DH435" s="127"/>
      <c r="DI435" s="127"/>
      <c r="DJ435" s="127"/>
      <c r="DK435" s="127"/>
      <c r="DL435" s="127"/>
      <c r="DM435" s="127"/>
      <c r="DN435" s="127"/>
      <c r="DO435" s="127"/>
      <c r="DP435" s="127"/>
      <c r="DQ435" s="127"/>
      <c r="DR435" s="127"/>
      <c r="DS435" s="127"/>
      <c r="DT435" s="127"/>
    </row>
    <row r="436" spans="1:124" x14ac:dyDescent="0.3">
      <c r="A436" s="127"/>
      <c r="B436" s="127"/>
      <c r="C436" s="127"/>
      <c r="D436" s="127"/>
      <c r="E436" s="127"/>
      <c r="F436" s="127"/>
      <c r="G436" s="154"/>
      <c r="H436" s="154"/>
      <c r="I436" s="154"/>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c r="CN436" s="127"/>
      <c r="CO436" s="127"/>
      <c r="CP436" s="127"/>
      <c r="CQ436" s="127"/>
      <c r="CR436" s="127"/>
      <c r="CS436" s="127"/>
      <c r="CT436" s="127"/>
      <c r="CU436" s="127"/>
      <c r="CV436" s="127"/>
      <c r="CW436" s="127"/>
      <c r="CX436" s="127"/>
      <c r="CY436" s="127"/>
      <c r="CZ436" s="127"/>
      <c r="DA436" s="127"/>
      <c r="DB436" s="127"/>
      <c r="DC436" s="127"/>
      <c r="DD436" s="127"/>
      <c r="DE436" s="127"/>
      <c r="DF436" s="127"/>
      <c r="DG436" s="127"/>
      <c r="DH436" s="127"/>
      <c r="DI436" s="127"/>
      <c r="DJ436" s="127"/>
      <c r="DK436" s="127"/>
      <c r="DL436" s="127"/>
      <c r="DM436" s="127"/>
      <c r="DN436" s="127"/>
      <c r="DO436" s="127"/>
      <c r="DP436" s="127"/>
      <c r="DQ436" s="127"/>
      <c r="DR436" s="127"/>
      <c r="DS436" s="127"/>
      <c r="DT436" s="127"/>
    </row>
    <row r="437" spans="1:124" x14ac:dyDescent="0.3">
      <c r="A437" s="127"/>
      <c r="B437" s="127"/>
      <c r="C437" s="127"/>
      <c r="D437" s="127"/>
      <c r="E437" s="127"/>
      <c r="F437" s="127"/>
      <c r="G437" s="154"/>
      <c r="H437" s="154"/>
      <c r="I437" s="154"/>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c r="CT437" s="127"/>
      <c r="CU437" s="127"/>
      <c r="CV437" s="127"/>
      <c r="CW437" s="127"/>
      <c r="CX437" s="127"/>
      <c r="CY437" s="127"/>
      <c r="CZ437" s="127"/>
      <c r="DA437" s="127"/>
      <c r="DB437" s="127"/>
      <c r="DC437" s="127"/>
      <c r="DD437" s="127"/>
      <c r="DE437" s="127"/>
      <c r="DF437" s="127"/>
      <c r="DG437" s="127"/>
      <c r="DH437" s="127"/>
      <c r="DI437" s="127"/>
      <c r="DJ437" s="127"/>
      <c r="DK437" s="127"/>
      <c r="DL437" s="127"/>
      <c r="DM437" s="127"/>
      <c r="DN437" s="127"/>
      <c r="DO437" s="127"/>
      <c r="DP437" s="127"/>
      <c r="DQ437" s="127"/>
      <c r="DR437" s="127"/>
      <c r="DS437" s="127"/>
      <c r="DT437" s="127"/>
    </row>
    <row r="438" spans="1:124" x14ac:dyDescent="0.3">
      <c r="A438" s="127"/>
      <c r="B438" s="127"/>
      <c r="C438" s="127"/>
      <c r="D438" s="127"/>
      <c r="E438" s="127"/>
      <c r="F438" s="127"/>
      <c r="G438" s="154"/>
      <c r="H438" s="154"/>
      <c r="I438" s="154"/>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c r="CT438" s="127"/>
      <c r="CU438" s="127"/>
      <c r="CV438" s="127"/>
      <c r="CW438" s="127"/>
      <c r="CX438" s="127"/>
      <c r="CY438" s="127"/>
      <c r="CZ438" s="127"/>
      <c r="DA438" s="127"/>
      <c r="DB438" s="127"/>
      <c r="DC438" s="127"/>
      <c r="DD438" s="127"/>
      <c r="DE438" s="127"/>
      <c r="DF438" s="127"/>
      <c r="DG438" s="127"/>
      <c r="DH438" s="127"/>
      <c r="DI438" s="127"/>
      <c r="DJ438" s="127"/>
      <c r="DK438" s="127"/>
      <c r="DL438" s="127"/>
      <c r="DM438" s="127"/>
      <c r="DN438" s="127"/>
      <c r="DO438" s="127"/>
      <c r="DP438" s="127"/>
      <c r="DQ438" s="127"/>
      <c r="DR438" s="127"/>
      <c r="DS438" s="127"/>
      <c r="DT438" s="127"/>
    </row>
    <row r="439" spans="1:124" x14ac:dyDescent="0.3">
      <c r="A439" s="127"/>
      <c r="B439" s="127"/>
      <c r="C439" s="127"/>
      <c r="D439" s="127"/>
      <c r="E439" s="127"/>
      <c r="F439" s="127"/>
      <c r="G439" s="154"/>
      <c r="H439" s="154"/>
      <c r="I439" s="154"/>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c r="CJ439" s="127"/>
      <c r="CK439" s="127"/>
      <c r="CL439" s="127"/>
      <c r="CM439" s="127"/>
      <c r="CN439" s="127"/>
      <c r="CO439" s="127"/>
      <c r="CP439" s="127"/>
      <c r="CQ439" s="127"/>
      <c r="CR439" s="127"/>
      <c r="CS439" s="127"/>
      <c r="CT439" s="127"/>
      <c r="CU439" s="127"/>
      <c r="CV439" s="127"/>
      <c r="CW439" s="127"/>
      <c r="CX439" s="127"/>
      <c r="CY439" s="127"/>
      <c r="CZ439" s="127"/>
      <c r="DA439" s="127"/>
      <c r="DB439" s="127"/>
      <c r="DC439" s="127"/>
      <c r="DD439" s="127"/>
      <c r="DE439" s="127"/>
      <c r="DF439" s="127"/>
      <c r="DG439" s="127"/>
      <c r="DH439" s="127"/>
      <c r="DI439" s="127"/>
      <c r="DJ439" s="127"/>
      <c r="DK439" s="127"/>
      <c r="DL439" s="127"/>
      <c r="DM439" s="127"/>
      <c r="DN439" s="127"/>
      <c r="DO439" s="127"/>
      <c r="DP439" s="127"/>
      <c r="DQ439" s="127"/>
      <c r="DR439" s="127"/>
      <c r="DS439" s="127"/>
      <c r="DT439" s="127"/>
    </row>
    <row r="440" spans="1:124" x14ac:dyDescent="0.3">
      <c r="A440" s="127"/>
      <c r="B440" s="127"/>
      <c r="C440" s="127"/>
      <c r="D440" s="127"/>
      <c r="E440" s="127"/>
      <c r="F440" s="127"/>
      <c r="G440" s="154"/>
      <c r="H440" s="154"/>
      <c r="I440" s="154"/>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c r="CJ440" s="127"/>
      <c r="CK440" s="127"/>
      <c r="CL440" s="127"/>
      <c r="CM440" s="127"/>
      <c r="CN440" s="127"/>
      <c r="CO440" s="127"/>
      <c r="CP440" s="127"/>
      <c r="CQ440" s="127"/>
      <c r="CR440" s="127"/>
      <c r="CS440" s="127"/>
      <c r="CT440" s="127"/>
      <c r="CU440" s="127"/>
      <c r="CV440" s="127"/>
      <c r="CW440" s="127"/>
      <c r="CX440" s="127"/>
      <c r="CY440" s="127"/>
      <c r="CZ440" s="127"/>
      <c r="DA440" s="127"/>
      <c r="DB440" s="127"/>
      <c r="DC440" s="127"/>
      <c r="DD440" s="127"/>
      <c r="DE440" s="127"/>
      <c r="DF440" s="127"/>
      <c r="DG440" s="127"/>
      <c r="DH440" s="127"/>
      <c r="DI440" s="127"/>
      <c r="DJ440" s="127"/>
      <c r="DK440" s="127"/>
      <c r="DL440" s="127"/>
      <c r="DM440" s="127"/>
      <c r="DN440" s="127"/>
      <c r="DO440" s="127"/>
      <c r="DP440" s="127"/>
      <c r="DQ440" s="127"/>
      <c r="DR440" s="127"/>
      <c r="DS440" s="127"/>
      <c r="DT440" s="127"/>
    </row>
    <row r="441" spans="1:124" x14ac:dyDescent="0.3">
      <c r="A441" s="127"/>
      <c r="B441" s="127"/>
      <c r="C441" s="127"/>
      <c r="D441" s="127"/>
      <c r="E441" s="127"/>
      <c r="F441" s="127"/>
      <c r="G441" s="154"/>
      <c r="H441" s="154"/>
      <c r="I441" s="154"/>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c r="CJ441" s="127"/>
      <c r="CK441" s="127"/>
      <c r="CL441" s="127"/>
      <c r="CM441" s="127"/>
      <c r="CN441" s="127"/>
      <c r="CO441" s="127"/>
      <c r="CP441" s="127"/>
      <c r="CQ441" s="127"/>
      <c r="CR441" s="127"/>
      <c r="CS441" s="127"/>
      <c r="CT441" s="127"/>
      <c r="CU441" s="127"/>
      <c r="CV441" s="127"/>
      <c r="CW441" s="127"/>
      <c r="CX441" s="127"/>
      <c r="CY441" s="127"/>
      <c r="CZ441" s="127"/>
      <c r="DA441" s="127"/>
      <c r="DB441" s="127"/>
      <c r="DC441" s="127"/>
      <c r="DD441" s="127"/>
      <c r="DE441" s="127"/>
      <c r="DF441" s="127"/>
      <c r="DG441" s="127"/>
      <c r="DH441" s="127"/>
      <c r="DI441" s="127"/>
      <c r="DJ441" s="127"/>
      <c r="DK441" s="127"/>
      <c r="DL441" s="127"/>
      <c r="DM441" s="127"/>
      <c r="DN441" s="127"/>
      <c r="DO441" s="127"/>
      <c r="DP441" s="127"/>
      <c r="DQ441" s="127"/>
      <c r="DR441" s="127"/>
      <c r="DS441" s="127"/>
      <c r="DT441" s="127"/>
    </row>
    <row r="442" spans="1:124" x14ac:dyDescent="0.3">
      <c r="A442" s="127"/>
      <c r="B442" s="127"/>
      <c r="C442" s="127"/>
      <c r="D442" s="127"/>
      <c r="E442" s="127"/>
      <c r="F442" s="127"/>
      <c r="G442" s="154"/>
      <c r="H442" s="154"/>
      <c r="I442" s="154"/>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c r="CJ442" s="127"/>
      <c r="CK442" s="127"/>
      <c r="CL442" s="127"/>
      <c r="CM442" s="127"/>
      <c r="CN442" s="127"/>
      <c r="CO442" s="127"/>
      <c r="CP442" s="127"/>
      <c r="CQ442" s="127"/>
      <c r="CR442" s="127"/>
      <c r="CS442" s="127"/>
      <c r="CT442" s="127"/>
      <c r="CU442" s="127"/>
      <c r="CV442" s="127"/>
      <c r="CW442" s="127"/>
      <c r="CX442" s="127"/>
      <c r="CY442" s="127"/>
      <c r="CZ442" s="127"/>
      <c r="DA442" s="127"/>
      <c r="DB442" s="127"/>
      <c r="DC442" s="127"/>
      <c r="DD442" s="127"/>
      <c r="DE442" s="127"/>
      <c r="DF442" s="127"/>
      <c r="DG442" s="127"/>
      <c r="DH442" s="127"/>
      <c r="DI442" s="127"/>
      <c r="DJ442" s="127"/>
      <c r="DK442" s="127"/>
      <c r="DL442" s="127"/>
      <c r="DM442" s="127"/>
      <c r="DN442" s="127"/>
      <c r="DO442" s="127"/>
      <c r="DP442" s="127"/>
      <c r="DQ442" s="127"/>
      <c r="DR442" s="127"/>
      <c r="DS442" s="127"/>
      <c r="DT442" s="127"/>
    </row>
    <row r="443" spans="1:124" x14ac:dyDescent="0.3">
      <c r="A443" s="127"/>
      <c r="B443" s="127"/>
      <c r="C443" s="127"/>
      <c r="D443" s="127"/>
      <c r="E443" s="127"/>
      <c r="F443" s="127"/>
      <c r="G443" s="154"/>
      <c r="H443" s="154"/>
      <c r="I443" s="154"/>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c r="CJ443" s="127"/>
      <c r="CK443" s="127"/>
      <c r="CL443" s="127"/>
      <c r="CM443" s="127"/>
      <c r="CN443" s="127"/>
      <c r="CO443" s="127"/>
      <c r="CP443" s="127"/>
      <c r="CQ443" s="127"/>
      <c r="CR443" s="127"/>
      <c r="CS443" s="127"/>
      <c r="CT443" s="127"/>
      <c r="CU443" s="127"/>
      <c r="CV443" s="127"/>
      <c r="CW443" s="127"/>
      <c r="CX443" s="127"/>
      <c r="CY443" s="127"/>
      <c r="CZ443" s="127"/>
      <c r="DA443" s="127"/>
      <c r="DB443" s="127"/>
      <c r="DC443" s="127"/>
      <c r="DD443" s="127"/>
      <c r="DE443" s="127"/>
      <c r="DF443" s="127"/>
      <c r="DG443" s="127"/>
      <c r="DH443" s="127"/>
      <c r="DI443" s="127"/>
      <c r="DJ443" s="127"/>
      <c r="DK443" s="127"/>
      <c r="DL443" s="127"/>
      <c r="DM443" s="127"/>
      <c r="DN443" s="127"/>
      <c r="DO443" s="127"/>
      <c r="DP443" s="127"/>
      <c r="DQ443" s="127"/>
      <c r="DR443" s="127"/>
      <c r="DS443" s="127"/>
      <c r="DT443" s="127"/>
    </row>
    <row r="444" spans="1:124" x14ac:dyDescent="0.3">
      <c r="A444" s="127"/>
      <c r="B444" s="127"/>
      <c r="C444" s="127"/>
      <c r="D444" s="127"/>
      <c r="E444" s="127"/>
      <c r="F444" s="127"/>
      <c r="G444" s="154"/>
      <c r="H444" s="154"/>
      <c r="I444" s="154"/>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c r="CJ444" s="127"/>
      <c r="CK444" s="127"/>
      <c r="CL444" s="127"/>
      <c r="CM444" s="127"/>
      <c r="CN444" s="127"/>
      <c r="CO444" s="127"/>
      <c r="CP444" s="127"/>
      <c r="CQ444" s="127"/>
      <c r="CR444" s="127"/>
      <c r="CS444" s="127"/>
      <c r="CT444" s="127"/>
      <c r="CU444" s="127"/>
      <c r="CV444" s="127"/>
      <c r="CW444" s="127"/>
      <c r="CX444" s="127"/>
      <c r="CY444" s="127"/>
      <c r="CZ444" s="127"/>
      <c r="DA444" s="127"/>
      <c r="DB444" s="127"/>
      <c r="DC444" s="127"/>
      <c r="DD444" s="127"/>
      <c r="DE444" s="127"/>
      <c r="DF444" s="127"/>
      <c r="DG444" s="127"/>
      <c r="DH444" s="127"/>
      <c r="DI444" s="127"/>
      <c r="DJ444" s="127"/>
      <c r="DK444" s="127"/>
      <c r="DL444" s="127"/>
      <c r="DM444" s="127"/>
      <c r="DN444" s="127"/>
      <c r="DO444" s="127"/>
      <c r="DP444" s="127"/>
      <c r="DQ444" s="127"/>
      <c r="DR444" s="127"/>
      <c r="DS444" s="127"/>
      <c r="DT444" s="127"/>
    </row>
    <row r="445" spans="1:124" x14ac:dyDescent="0.3">
      <c r="A445" s="127"/>
      <c r="B445" s="127"/>
      <c r="C445" s="127"/>
      <c r="D445" s="127"/>
      <c r="E445" s="127"/>
      <c r="F445" s="127"/>
      <c r="G445" s="154"/>
      <c r="H445" s="154"/>
      <c r="I445" s="154"/>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c r="CJ445" s="127"/>
      <c r="CK445" s="127"/>
      <c r="CL445" s="127"/>
      <c r="CM445" s="127"/>
      <c r="CN445" s="127"/>
      <c r="CO445" s="127"/>
      <c r="CP445" s="127"/>
      <c r="CQ445" s="127"/>
      <c r="CR445" s="127"/>
      <c r="CS445" s="127"/>
      <c r="CT445" s="127"/>
      <c r="CU445" s="127"/>
      <c r="CV445" s="127"/>
      <c r="CW445" s="127"/>
      <c r="CX445" s="127"/>
      <c r="CY445" s="127"/>
      <c r="CZ445" s="127"/>
      <c r="DA445" s="127"/>
      <c r="DB445" s="127"/>
      <c r="DC445" s="127"/>
      <c r="DD445" s="127"/>
      <c r="DE445" s="127"/>
      <c r="DF445" s="127"/>
      <c r="DG445" s="127"/>
      <c r="DH445" s="127"/>
      <c r="DI445" s="127"/>
      <c r="DJ445" s="127"/>
      <c r="DK445" s="127"/>
      <c r="DL445" s="127"/>
      <c r="DM445" s="127"/>
      <c r="DN445" s="127"/>
      <c r="DO445" s="127"/>
      <c r="DP445" s="127"/>
      <c r="DQ445" s="127"/>
      <c r="DR445" s="127"/>
      <c r="DS445" s="127"/>
      <c r="DT445" s="127"/>
    </row>
    <row r="446" spans="1:124" x14ac:dyDescent="0.3">
      <c r="A446" s="127"/>
      <c r="B446" s="127"/>
      <c r="C446" s="127"/>
      <c r="D446" s="127"/>
      <c r="E446" s="127"/>
      <c r="F446" s="127"/>
      <c r="G446" s="154"/>
      <c r="H446" s="154"/>
      <c r="I446" s="154"/>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c r="CJ446" s="127"/>
      <c r="CK446" s="127"/>
      <c r="CL446" s="127"/>
      <c r="CM446" s="127"/>
      <c r="CN446" s="127"/>
      <c r="CO446" s="127"/>
      <c r="CP446" s="127"/>
      <c r="CQ446" s="127"/>
      <c r="CR446" s="127"/>
      <c r="CS446" s="127"/>
      <c r="CT446" s="127"/>
      <c r="CU446" s="127"/>
      <c r="CV446" s="127"/>
      <c r="CW446" s="127"/>
      <c r="CX446" s="127"/>
      <c r="CY446" s="127"/>
      <c r="CZ446" s="127"/>
      <c r="DA446" s="127"/>
      <c r="DB446" s="127"/>
      <c r="DC446" s="127"/>
      <c r="DD446" s="127"/>
      <c r="DE446" s="127"/>
      <c r="DF446" s="127"/>
      <c r="DG446" s="127"/>
      <c r="DH446" s="127"/>
      <c r="DI446" s="127"/>
      <c r="DJ446" s="127"/>
      <c r="DK446" s="127"/>
      <c r="DL446" s="127"/>
      <c r="DM446" s="127"/>
      <c r="DN446" s="127"/>
      <c r="DO446" s="127"/>
      <c r="DP446" s="127"/>
      <c r="DQ446" s="127"/>
      <c r="DR446" s="127"/>
      <c r="DS446" s="127"/>
      <c r="DT446" s="127"/>
    </row>
    <row r="447" spans="1:124" x14ac:dyDescent="0.3">
      <c r="A447" s="127"/>
      <c r="B447" s="127"/>
      <c r="C447" s="127"/>
      <c r="D447" s="127"/>
      <c r="E447" s="127"/>
      <c r="F447" s="127"/>
      <c r="G447" s="154"/>
      <c r="H447" s="154"/>
      <c r="I447" s="154"/>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c r="CI447" s="127"/>
      <c r="CJ447" s="127"/>
      <c r="CK447" s="127"/>
      <c r="CL447" s="127"/>
      <c r="CM447" s="127"/>
      <c r="CN447" s="127"/>
      <c r="CO447" s="127"/>
      <c r="CP447" s="127"/>
      <c r="CQ447" s="127"/>
      <c r="CR447" s="127"/>
      <c r="CS447" s="127"/>
      <c r="CT447" s="127"/>
      <c r="CU447" s="127"/>
      <c r="CV447" s="127"/>
      <c r="CW447" s="127"/>
      <c r="CX447" s="127"/>
      <c r="CY447" s="127"/>
      <c r="CZ447" s="127"/>
      <c r="DA447" s="127"/>
      <c r="DB447" s="127"/>
      <c r="DC447" s="127"/>
      <c r="DD447" s="127"/>
      <c r="DE447" s="127"/>
      <c r="DF447" s="127"/>
      <c r="DG447" s="127"/>
      <c r="DH447" s="127"/>
      <c r="DI447" s="127"/>
      <c r="DJ447" s="127"/>
      <c r="DK447" s="127"/>
      <c r="DL447" s="127"/>
      <c r="DM447" s="127"/>
      <c r="DN447" s="127"/>
      <c r="DO447" s="127"/>
      <c r="DP447" s="127"/>
      <c r="DQ447" s="127"/>
      <c r="DR447" s="127"/>
      <c r="DS447" s="127"/>
      <c r="DT447" s="127"/>
    </row>
    <row r="448" spans="1:124" x14ac:dyDescent="0.3">
      <c r="A448" s="127"/>
      <c r="B448" s="127"/>
      <c r="C448" s="127"/>
      <c r="D448" s="127"/>
      <c r="E448" s="127"/>
      <c r="F448" s="127"/>
      <c r="G448" s="154"/>
      <c r="H448" s="154"/>
      <c r="I448" s="154"/>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c r="CI448" s="127"/>
      <c r="CJ448" s="127"/>
      <c r="CK448" s="127"/>
      <c r="CL448" s="127"/>
      <c r="CM448" s="127"/>
      <c r="CN448" s="127"/>
      <c r="CO448" s="127"/>
      <c r="CP448" s="127"/>
      <c r="CQ448" s="127"/>
      <c r="CR448" s="127"/>
      <c r="CS448" s="127"/>
      <c r="CT448" s="127"/>
      <c r="CU448" s="127"/>
      <c r="CV448" s="127"/>
      <c r="CW448" s="127"/>
      <c r="CX448" s="127"/>
      <c r="CY448" s="127"/>
      <c r="CZ448" s="127"/>
      <c r="DA448" s="127"/>
      <c r="DB448" s="127"/>
      <c r="DC448" s="127"/>
      <c r="DD448" s="127"/>
      <c r="DE448" s="127"/>
      <c r="DF448" s="127"/>
      <c r="DG448" s="127"/>
      <c r="DH448" s="127"/>
      <c r="DI448" s="127"/>
      <c r="DJ448" s="127"/>
      <c r="DK448" s="127"/>
      <c r="DL448" s="127"/>
      <c r="DM448" s="127"/>
      <c r="DN448" s="127"/>
      <c r="DO448" s="127"/>
      <c r="DP448" s="127"/>
      <c r="DQ448" s="127"/>
      <c r="DR448" s="127"/>
      <c r="DS448" s="127"/>
      <c r="DT448" s="127"/>
    </row>
    <row r="449" spans="1:124" x14ac:dyDescent="0.3">
      <c r="A449" s="127"/>
      <c r="B449" s="127"/>
      <c r="C449" s="127"/>
      <c r="D449" s="127"/>
      <c r="E449" s="127"/>
      <c r="F449" s="127"/>
      <c r="G449" s="154"/>
      <c r="H449" s="154"/>
      <c r="I449" s="154"/>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c r="CJ449" s="127"/>
      <c r="CK449" s="127"/>
      <c r="CL449" s="127"/>
      <c r="CM449" s="127"/>
      <c r="CN449" s="127"/>
      <c r="CO449" s="127"/>
      <c r="CP449" s="127"/>
      <c r="CQ449" s="127"/>
      <c r="CR449" s="127"/>
      <c r="CS449" s="127"/>
      <c r="CT449" s="127"/>
      <c r="CU449" s="127"/>
      <c r="CV449" s="127"/>
      <c r="CW449" s="127"/>
      <c r="CX449" s="127"/>
      <c r="CY449" s="127"/>
      <c r="CZ449" s="127"/>
      <c r="DA449" s="127"/>
      <c r="DB449" s="127"/>
      <c r="DC449" s="127"/>
      <c r="DD449" s="127"/>
      <c r="DE449" s="127"/>
      <c r="DF449" s="127"/>
      <c r="DG449" s="127"/>
      <c r="DH449" s="127"/>
      <c r="DI449" s="127"/>
      <c r="DJ449" s="127"/>
      <c r="DK449" s="127"/>
      <c r="DL449" s="127"/>
      <c r="DM449" s="127"/>
      <c r="DN449" s="127"/>
      <c r="DO449" s="127"/>
      <c r="DP449" s="127"/>
      <c r="DQ449" s="127"/>
      <c r="DR449" s="127"/>
      <c r="DS449" s="127"/>
      <c r="DT449" s="127"/>
    </row>
    <row r="450" spans="1:124" x14ac:dyDescent="0.3">
      <c r="A450" s="127"/>
      <c r="B450" s="127"/>
      <c r="C450" s="127"/>
      <c r="D450" s="127"/>
      <c r="E450" s="127"/>
      <c r="F450" s="127"/>
      <c r="G450" s="154"/>
      <c r="H450" s="154"/>
      <c r="I450" s="154"/>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c r="CI450" s="127"/>
      <c r="CJ450" s="127"/>
      <c r="CK450" s="127"/>
      <c r="CL450" s="127"/>
      <c r="CM450" s="127"/>
      <c r="CN450" s="127"/>
      <c r="CO450" s="127"/>
      <c r="CP450" s="127"/>
      <c r="CQ450" s="127"/>
      <c r="CR450" s="127"/>
      <c r="CS450" s="127"/>
      <c r="CT450" s="127"/>
      <c r="CU450" s="127"/>
      <c r="CV450" s="127"/>
      <c r="CW450" s="127"/>
      <c r="CX450" s="127"/>
      <c r="CY450" s="127"/>
      <c r="CZ450" s="127"/>
      <c r="DA450" s="127"/>
      <c r="DB450" s="127"/>
      <c r="DC450" s="127"/>
      <c r="DD450" s="127"/>
      <c r="DE450" s="127"/>
      <c r="DF450" s="127"/>
      <c r="DG450" s="127"/>
      <c r="DH450" s="127"/>
      <c r="DI450" s="127"/>
      <c r="DJ450" s="127"/>
      <c r="DK450" s="127"/>
      <c r="DL450" s="127"/>
      <c r="DM450" s="127"/>
      <c r="DN450" s="127"/>
      <c r="DO450" s="127"/>
      <c r="DP450" s="127"/>
      <c r="DQ450" s="127"/>
      <c r="DR450" s="127"/>
      <c r="DS450" s="127"/>
      <c r="DT450" s="127"/>
    </row>
    <row r="451" spans="1:124" x14ac:dyDescent="0.3">
      <c r="A451" s="127"/>
      <c r="B451" s="127"/>
      <c r="C451" s="127"/>
      <c r="D451" s="127"/>
      <c r="E451" s="127"/>
      <c r="F451" s="127"/>
      <c r="G451" s="154"/>
      <c r="H451" s="154"/>
      <c r="I451" s="154"/>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c r="CI451" s="127"/>
      <c r="CJ451" s="127"/>
      <c r="CK451" s="127"/>
      <c r="CL451" s="127"/>
      <c r="CM451" s="127"/>
      <c r="CN451" s="127"/>
      <c r="CO451" s="127"/>
      <c r="CP451" s="127"/>
      <c r="CQ451" s="127"/>
      <c r="CR451" s="127"/>
      <c r="CS451" s="127"/>
      <c r="CT451" s="127"/>
      <c r="CU451" s="127"/>
      <c r="CV451" s="127"/>
      <c r="CW451" s="127"/>
      <c r="CX451" s="127"/>
      <c r="CY451" s="127"/>
      <c r="CZ451" s="127"/>
      <c r="DA451" s="127"/>
      <c r="DB451" s="127"/>
      <c r="DC451" s="127"/>
      <c r="DD451" s="127"/>
      <c r="DE451" s="127"/>
      <c r="DF451" s="127"/>
      <c r="DG451" s="127"/>
      <c r="DH451" s="127"/>
      <c r="DI451" s="127"/>
      <c r="DJ451" s="127"/>
      <c r="DK451" s="127"/>
      <c r="DL451" s="127"/>
      <c r="DM451" s="127"/>
      <c r="DN451" s="127"/>
      <c r="DO451" s="127"/>
      <c r="DP451" s="127"/>
      <c r="DQ451" s="127"/>
      <c r="DR451" s="127"/>
      <c r="DS451" s="127"/>
      <c r="DT451" s="127"/>
    </row>
    <row r="452" spans="1:124" x14ac:dyDescent="0.3">
      <c r="A452" s="127"/>
      <c r="B452" s="127"/>
      <c r="C452" s="127"/>
      <c r="D452" s="127"/>
      <c r="E452" s="127"/>
      <c r="F452" s="127"/>
      <c r="G452" s="154"/>
      <c r="H452" s="154"/>
      <c r="I452" s="154"/>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c r="CI452" s="127"/>
      <c r="CJ452" s="127"/>
      <c r="CK452" s="127"/>
      <c r="CL452" s="127"/>
      <c r="CM452" s="127"/>
      <c r="CN452" s="127"/>
      <c r="CO452" s="127"/>
      <c r="CP452" s="127"/>
      <c r="CQ452" s="127"/>
      <c r="CR452" s="127"/>
      <c r="CS452" s="127"/>
      <c r="CT452" s="127"/>
      <c r="CU452" s="127"/>
      <c r="CV452" s="127"/>
      <c r="CW452" s="127"/>
      <c r="CX452" s="127"/>
      <c r="CY452" s="127"/>
      <c r="CZ452" s="127"/>
      <c r="DA452" s="127"/>
      <c r="DB452" s="127"/>
      <c r="DC452" s="127"/>
      <c r="DD452" s="127"/>
      <c r="DE452" s="127"/>
      <c r="DF452" s="127"/>
      <c r="DG452" s="127"/>
      <c r="DH452" s="127"/>
      <c r="DI452" s="127"/>
      <c r="DJ452" s="127"/>
      <c r="DK452" s="127"/>
      <c r="DL452" s="127"/>
      <c r="DM452" s="127"/>
      <c r="DN452" s="127"/>
      <c r="DO452" s="127"/>
      <c r="DP452" s="127"/>
      <c r="DQ452" s="127"/>
      <c r="DR452" s="127"/>
      <c r="DS452" s="127"/>
      <c r="DT452" s="127"/>
    </row>
    <row r="453" spans="1:124" x14ac:dyDescent="0.3">
      <c r="A453" s="127"/>
      <c r="B453" s="127"/>
      <c r="C453" s="127"/>
      <c r="D453" s="127"/>
      <c r="E453" s="127"/>
      <c r="F453" s="127"/>
      <c r="G453" s="154"/>
      <c r="H453" s="154"/>
      <c r="I453" s="154"/>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c r="CI453" s="127"/>
      <c r="CJ453" s="127"/>
      <c r="CK453" s="127"/>
      <c r="CL453" s="127"/>
      <c r="CM453" s="127"/>
      <c r="CN453" s="127"/>
      <c r="CO453" s="127"/>
      <c r="CP453" s="127"/>
      <c r="CQ453" s="127"/>
      <c r="CR453" s="127"/>
      <c r="CS453" s="127"/>
      <c r="CT453" s="127"/>
      <c r="CU453" s="127"/>
      <c r="CV453" s="127"/>
      <c r="CW453" s="127"/>
      <c r="CX453" s="127"/>
      <c r="CY453" s="127"/>
      <c r="CZ453" s="127"/>
      <c r="DA453" s="127"/>
      <c r="DB453" s="127"/>
      <c r="DC453" s="127"/>
      <c r="DD453" s="127"/>
      <c r="DE453" s="127"/>
      <c r="DF453" s="127"/>
      <c r="DG453" s="127"/>
      <c r="DH453" s="127"/>
      <c r="DI453" s="127"/>
      <c r="DJ453" s="127"/>
      <c r="DK453" s="127"/>
      <c r="DL453" s="127"/>
      <c r="DM453" s="127"/>
      <c r="DN453" s="127"/>
      <c r="DO453" s="127"/>
      <c r="DP453" s="127"/>
      <c r="DQ453" s="127"/>
      <c r="DR453" s="127"/>
      <c r="DS453" s="127"/>
      <c r="DT453" s="127"/>
    </row>
    <row r="454" spans="1:124" x14ac:dyDescent="0.3">
      <c r="A454" s="127"/>
      <c r="B454" s="127"/>
      <c r="C454" s="127"/>
      <c r="D454" s="127"/>
      <c r="E454" s="127"/>
      <c r="F454" s="127"/>
      <c r="G454" s="154"/>
      <c r="H454" s="154"/>
      <c r="I454" s="154"/>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c r="CI454" s="127"/>
      <c r="CJ454" s="127"/>
      <c r="CK454" s="127"/>
      <c r="CL454" s="127"/>
      <c r="CM454" s="127"/>
      <c r="CN454" s="127"/>
      <c r="CO454" s="127"/>
      <c r="CP454" s="127"/>
      <c r="CQ454" s="127"/>
      <c r="CR454" s="127"/>
      <c r="CS454" s="127"/>
      <c r="CT454" s="127"/>
      <c r="CU454" s="127"/>
      <c r="CV454" s="127"/>
      <c r="CW454" s="127"/>
      <c r="CX454" s="127"/>
      <c r="CY454" s="127"/>
      <c r="CZ454" s="127"/>
      <c r="DA454" s="127"/>
      <c r="DB454" s="127"/>
      <c r="DC454" s="127"/>
      <c r="DD454" s="127"/>
      <c r="DE454" s="127"/>
      <c r="DF454" s="127"/>
      <c r="DG454" s="127"/>
      <c r="DH454" s="127"/>
      <c r="DI454" s="127"/>
      <c r="DJ454" s="127"/>
      <c r="DK454" s="127"/>
      <c r="DL454" s="127"/>
      <c r="DM454" s="127"/>
      <c r="DN454" s="127"/>
      <c r="DO454" s="127"/>
      <c r="DP454" s="127"/>
      <c r="DQ454" s="127"/>
      <c r="DR454" s="127"/>
      <c r="DS454" s="127"/>
      <c r="DT454" s="127"/>
    </row>
    <row r="455" spans="1:124" x14ac:dyDescent="0.3">
      <c r="A455" s="127"/>
      <c r="B455" s="127"/>
      <c r="C455" s="127"/>
      <c r="D455" s="127"/>
      <c r="E455" s="127"/>
      <c r="F455" s="127"/>
      <c r="G455" s="154"/>
      <c r="H455" s="154"/>
      <c r="I455" s="154"/>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c r="CI455" s="127"/>
      <c r="CJ455" s="127"/>
      <c r="CK455" s="127"/>
      <c r="CL455" s="127"/>
      <c r="CM455" s="127"/>
      <c r="CN455" s="127"/>
      <c r="CO455" s="127"/>
      <c r="CP455" s="127"/>
      <c r="CQ455" s="127"/>
      <c r="CR455" s="127"/>
      <c r="CS455" s="127"/>
      <c r="CT455" s="127"/>
      <c r="CU455" s="127"/>
      <c r="CV455" s="127"/>
      <c r="CW455" s="127"/>
      <c r="CX455" s="127"/>
      <c r="CY455" s="127"/>
      <c r="CZ455" s="127"/>
      <c r="DA455" s="127"/>
      <c r="DB455" s="127"/>
      <c r="DC455" s="127"/>
      <c r="DD455" s="127"/>
      <c r="DE455" s="127"/>
      <c r="DF455" s="127"/>
      <c r="DG455" s="127"/>
      <c r="DH455" s="127"/>
      <c r="DI455" s="127"/>
      <c r="DJ455" s="127"/>
      <c r="DK455" s="127"/>
      <c r="DL455" s="127"/>
      <c r="DM455" s="127"/>
      <c r="DN455" s="127"/>
      <c r="DO455" s="127"/>
      <c r="DP455" s="127"/>
      <c r="DQ455" s="127"/>
      <c r="DR455" s="127"/>
      <c r="DS455" s="127"/>
      <c r="DT455" s="127"/>
    </row>
    <row r="456" spans="1:124" x14ac:dyDescent="0.3">
      <c r="A456" s="127"/>
      <c r="B456" s="127"/>
      <c r="C456" s="127"/>
      <c r="D456" s="127"/>
      <c r="E456" s="127"/>
      <c r="F456" s="127"/>
      <c r="G456" s="154"/>
      <c r="H456" s="154"/>
      <c r="I456" s="154"/>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c r="CT456" s="127"/>
      <c r="CU456" s="127"/>
      <c r="CV456" s="127"/>
      <c r="CW456" s="127"/>
      <c r="CX456" s="127"/>
      <c r="CY456" s="127"/>
      <c r="CZ456" s="127"/>
      <c r="DA456" s="127"/>
      <c r="DB456" s="127"/>
      <c r="DC456" s="127"/>
      <c r="DD456" s="127"/>
      <c r="DE456" s="127"/>
      <c r="DF456" s="127"/>
      <c r="DG456" s="127"/>
      <c r="DH456" s="127"/>
      <c r="DI456" s="127"/>
      <c r="DJ456" s="127"/>
      <c r="DK456" s="127"/>
      <c r="DL456" s="127"/>
      <c r="DM456" s="127"/>
      <c r="DN456" s="127"/>
      <c r="DO456" s="127"/>
      <c r="DP456" s="127"/>
      <c r="DQ456" s="127"/>
      <c r="DR456" s="127"/>
      <c r="DS456" s="127"/>
      <c r="DT456" s="127"/>
    </row>
    <row r="457" spans="1:124" x14ac:dyDescent="0.3">
      <c r="A457" s="127"/>
      <c r="B457" s="127"/>
      <c r="C457" s="127"/>
      <c r="D457" s="127"/>
      <c r="E457" s="127"/>
      <c r="F457" s="127"/>
      <c r="G457" s="154"/>
      <c r="H457" s="154"/>
      <c r="I457" s="154"/>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c r="CI457" s="127"/>
      <c r="CJ457" s="127"/>
      <c r="CK457" s="127"/>
      <c r="CL457" s="127"/>
      <c r="CM457" s="127"/>
      <c r="CN457" s="127"/>
      <c r="CO457" s="127"/>
      <c r="CP457" s="127"/>
      <c r="CQ457" s="127"/>
      <c r="CR457" s="127"/>
      <c r="CS457" s="127"/>
      <c r="CT457" s="127"/>
      <c r="CU457" s="127"/>
      <c r="CV457" s="127"/>
      <c r="CW457" s="127"/>
      <c r="CX457" s="127"/>
      <c r="CY457" s="127"/>
      <c r="CZ457" s="127"/>
      <c r="DA457" s="127"/>
      <c r="DB457" s="127"/>
      <c r="DC457" s="127"/>
      <c r="DD457" s="127"/>
      <c r="DE457" s="127"/>
      <c r="DF457" s="127"/>
      <c r="DG457" s="127"/>
      <c r="DH457" s="127"/>
      <c r="DI457" s="127"/>
      <c r="DJ457" s="127"/>
      <c r="DK457" s="127"/>
      <c r="DL457" s="127"/>
      <c r="DM457" s="127"/>
      <c r="DN457" s="127"/>
      <c r="DO457" s="127"/>
      <c r="DP457" s="127"/>
      <c r="DQ457" s="127"/>
      <c r="DR457" s="127"/>
      <c r="DS457" s="127"/>
      <c r="DT457" s="127"/>
    </row>
    <row r="458" spans="1:124" x14ac:dyDescent="0.3">
      <c r="A458" s="127"/>
      <c r="B458" s="127"/>
      <c r="C458" s="127"/>
      <c r="D458" s="127"/>
      <c r="E458" s="127"/>
      <c r="F458" s="127"/>
      <c r="G458" s="154"/>
      <c r="H458" s="154"/>
      <c r="I458" s="154"/>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c r="CT458" s="127"/>
      <c r="CU458" s="127"/>
      <c r="CV458" s="127"/>
      <c r="CW458" s="127"/>
      <c r="CX458" s="127"/>
      <c r="CY458" s="127"/>
      <c r="CZ458" s="127"/>
      <c r="DA458" s="127"/>
      <c r="DB458" s="127"/>
      <c r="DC458" s="127"/>
      <c r="DD458" s="127"/>
      <c r="DE458" s="127"/>
      <c r="DF458" s="127"/>
      <c r="DG458" s="127"/>
      <c r="DH458" s="127"/>
      <c r="DI458" s="127"/>
      <c r="DJ458" s="127"/>
      <c r="DK458" s="127"/>
      <c r="DL458" s="127"/>
      <c r="DM458" s="127"/>
      <c r="DN458" s="127"/>
      <c r="DO458" s="127"/>
      <c r="DP458" s="127"/>
      <c r="DQ458" s="127"/>
      <c r="DR458" s="127"/>
      <c r="DS458" s="127"/>
      <c r="DT458" s="127"/>
    </row>
    <row r="459" spans="1:124" x14ac:dyDescent="0.3">
      <c r="A459" s="127"/>
      <c r="B459" s="127"/>
      <c r="C459" s="127"/>
      <c r="D459" s="127"/>
      <c r="E459" s="127"/>
      <c r="F459" s="127"/>
      <c r="G459" s="154"/>
      <c r="H459" s="154"/>
      <c r="I459" s="154"/>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c r="CT459" s="127"/>
      <c r="CU459" s="127"/>
      <c r="CV459" s="127"/>
      <c r="CW459" s="127"/>
      <c r="CX459" s="127"/>
      <c r="CY459" s="127"/>
      <c r="CZ459" s="127"/>
      <c r="DA459" s="127"/>
      <c r="DB459" s="127"/>
      <c r="DC459" s="127"/>
      <c r="DD459" s="127"/>
      <c r="DE459" s="127"/>
      <c r="DF459" s="127"/>
      <c r="DG459" s="127"/>
      <c r="DH459" s="127"/>
      <c r="DI459" s="127"/>
      <c r="DJ459" s="127"/>
      <c r="DK459" s="127"/>
      <c r="DL459" s="127"/>
      <c r="DM459" s="127"/>
      <c r="DN459" s="127"/>
      <c r="DO459" s="127"/>
      <c r="DP459" s="127"/>
      <c r="DQ459" s="127"/>
      <c r="DR459" s="127"/>
      <c r="DS459" s="127"/>
      <c r="DT459" s="127"/>
    </row>
    <row r="460" spans="1:124" x14ac:dyDescent="0.3">
      <c r="A460" s="127"/>
      <c r="B460" s="127"/>
      <c r="C460" s="127"/>
      <c r="D460" s="127"/>
      <c r="E460" s="127"/>
      <c r="F460" s="127"/>
      <c r="G460" s="154"/>
      <c r="H460" s="154"/>
      <c r="I460" s="154"/>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c r="CT460" s="127"/>
      <c r="CU460" s="127"/>
      <c r="CV460" s="127"/>
      <c r="CW460" s="127"/>
      <c r="CX460" s="127"/>
      <c r="CY460" s="127"/>
      <c r="CZ460" s="127"/>
      <c r="DA460" s="127"/>
      <c r="DB460" s="127"/>
      <c r="DC460" s="127"/>
      <c r="DD460" s="127"/>
      <c r="DE460" s="127"/>
      <c r="DF460" s="127"/>
      <c r="DG460" s="127"/>
      <c r="DH460" s="127"/>
      <c r="DI460" s="127"/>
      <c r="DJ460" s="127"/>
      <c r="DK460" s="127"/>
      <c r="DL460" s="127"/>
      <c r="DM460" s="127"/>
      <c r="DN460" s="127"/>
      <c r="DO460" s="127"/>
      <c r="DP460" s="127"/>
      <c r="DQ460" s="127"/>
      <c r="DR460" s="127"/>
      <c r="DS460" s="127"/>
      <c r="DT460" s="127"/>
    </row>
    <row r="461" spans="1:124" x14ac:dyDescent="0.3">
      <c r="A461" s="127"/>
      <c r="B461" s="127"/>
      <c r="C461" s="127"/>
      <c r="D461" s="127"/>
      <c r="E461" s="127"/>
      <c r="F461" s="127"/>
      <c r="G461" s="154"/>
      <c r="H461" s="154"/>
      <c r="I461" s="154"/>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c r="CT461" s="127"/>
      <c r="CU461" s="127"/>
      <c r="CV461" s="127"/>
      <c r="CW461" s="127"/>
      <c r="CX461" s="127"/>
      <c r="CY461" s="127"/>
      <c r="CZ461" s="127"/>
      <c r="DA461" s="127"/>
      <c r="DB461" s="127"/>
      <c r="DC461" s="127"/>
      <c r="DD461" s="127"/>
      <c r="DE461" s="127"/>
      <c r="DF461" s="127"/>
      <c r="DG461" s="127"/>
      <c r="DH461" s="127"/>
      <c r="DI461" s="127"/>
      <c r="DJ461" s="127"/>
      <c r="DK461" s="127"/>
      <c r="DL461" s="127"/>
      <c r="DM461" s="127"/>
      <c r="DN461" s="127"/>
      <c r="DO461" s="127"/>
      <c r="DP461" s="127"/>
      <c r="DQ461" s="127"/>
      <c r="DR461" s="127"/>
      <c r="DS461" s="127"/>
      <c r="DT461" s="127"/>
    </row>
    <row r="462" spans="1:124" x14ac:dyDescent="0.3">
      <c r="A462" s="127"/>
      <c r="B462" s="127"/>
      <c r="C462" s="127"/>
      <c r="D462" s="127"/>
      <c r="E462" s="127"/>
      <c r="F462" s="127"/>
      <c r="G462" s="154"/>
      <c r="H462" s="154"/>
      <c r="I462" s="154"/>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c r="CI462" s="127"/>
      <c r="CJ462" s="127"/>
      <c r="CK462" s="127"/>
      <c r="CL462" s="127"/>
      <c r="CM462" s="127"/>
      <c r="CN462" s="127"/>
      <c r="CO462" s="127"/>
      <c r="CP462" s="127"/>
      <c r="CQ462" s="127"/>
      <c r="CR462" s="127"/>
      <c r="CS462" s="127"/>
      <c r="CT462" s="127"/>
      <c r="CU462" s="127"/>
      <c r="CV462" s="127"/>
      <c r="CW462" s="127"/>
      <c r="CX462" s="127"/>
      <c r="CY462" s="127"/>
      <c r="CZ462" s="127"/>
      <c r="DA462" s="127"/>
      <c r="DB462" s="127"/>
      <c r="DC462" s="127"/>
      <c r="DD462" s="127"/>
      <c r="DE462" s="127"/>
      <c r="DF462" s="127"/>
      <c r="DG462" s="127"/>
      <c r="DH462" s="127"/>
      <c r="DI462" s="127"/>
      <c r="DJ462" s="127"/>
      <c r="DK462" s="127"/>
      <c r="DL462" s="127"/>
      <c r="DM462" s="127"/>
      <c r="DN462" s="127"/>
      <c r="DO462" s="127"/>
      <c r="DP462" s="127"/>
      <c r="DQ462" s="127"/>
      <c r="DR462" s="127"/>
      <c r="DS462" s="127"/>
      <c r="DT462" s="127"/>
    </row>
    <row r="463" spans="1:124" x14ac:dyDescent="0.3">
      <c r="A463" s="127"/>
      <c r="B463" s="127"/>
      <c r="C463" s="127"/>
      <c r="D463" s="127"/>
      <c r="E463" s="127"/>
      <c r="F463" s="127"/>
      <c r="G463" s="154"/>
      <c r="H463" s="154"/>
      <c r="I463" s="154"/>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c r="CI463" s="127"/>
      <c r="CJ463" s="127"/>
      <c r="CK463" s="127"/>
      <c r="CL463" s="127"/>
      <c r="CM463" s="127"/>
      <c r="CN463" s="127"/>
      <c r="CO463" s="127"/>
      <c r="CP463" s="127"/>
      <c r="CQ463" s="127"/>
      <c r="CR463" s="127"/>
      <c r="CS463" s="127"/>
      <c r="CT463" s="127"/>
      <c r="CU463" s="127"/>
      <c r="CV463" s="127"/>
      <c r="CW463" s="127"/>
      <c r="CX463" s="127"/>
      <c r="CY463" s="127"/>
      <c r="CZ463" s="127"/>
      <c r="DA463" s="127"/>
      <c r="DB463" s="127"/>
      <c r="DC463" s="127"/>
      <c r="DD463" s="127"/>
      <c r="DE463" s="127"/>
      <c r="DF463" s="127"/>
      <c r="DG463" s="127"/>
      <c r="DH463" s="127"/>
      <c r="DI463" s="127"/>
      <c r="DJ463" s="127"/>
      <c r="DK463" s="127"/>
      <c r="DL463" s="127"/>
      <c r="DM463" s="127"/>
      <c r="DN463" s="127"/>
      <c r="DO463" s="127"/>
      <c r="DP463" s="127"/>
      <c r="DQ463" s="127"/>
      <c r="DR463" s="127"/>
      <c r="DS463" s="127"/>
      <c r="DT463" s="127"/>
    </row>
    <row r="464" spans="1:124" x14ac:dyDescent="0.3">
      <c r="A464" s="127"/>
      <c r="B464" s="127"/>
      <c r="C464" s="127"/>
      <c r="D464" s="127"/>
      <c r="E464" s="127"/>
      <c r="F464" s="127"/>
      <c r="G464" s="154"/>
      <c r="H464" s="154"/>
      <c r="I464" s="154"/>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c r="CI464" s="127"/>
      <c r="CJ464" s="127"/>
      <c r="CK464" s="127"/>
      <c r="CL464" s="127"/>
      <c r="CM464" s="127"/>
      <c r="CN464" s="127"/>
      <c r="CO464" s="127"/>
      <c r="CP464" s="127"/>
      <c r="CQ464" s="127"/>
      <c r="CR464" s="127"/>
      <c r="CS464" s="127"/>
      <c r="CT464" s="127"/>
      <c r="CU464" s="127"/>
      <c r="CV464" s="127"/>
      <c r="CW464" s="127"/>
      <c r="CX464" s="127"/>
      <c r="CY464" s="127"/>
      <c r="CZ464" s="127"/>
      <c r="DA464" s="127"/>
      <c r="DB464" s="127"/>
      <c r="DC464" s="127"/>
      <c r="DD464" s="127"/>
      <c r="DE464" s="127"/>
      <c r="DF464" s="127"/>
      <c r="DG464" s="127"/>
      <c r="DH464" s="127"/>
      <c r="DI464" s="127"/>
      <c r="DJ464" s="127"/>
      <c r="DK464" s="127"/>
      <c r="DL464" s="127"/>
      <c r="DM464" s="127"/>
      <c r="DN464" s="127"/>
      <c r="DO464" s="127"/>
      <c r="DP464" s="127"/>
      <c r="DQ464" s="127"/>
      <c r="DR464" s="127"/>
      <c r="DS464" s="127"/>
      <c r="DT464" s="127"/>
    </row>
    <row r="465" spans="1:124" x14ac:dyDescent="0.3">
      <c r="A465" s="127"/>
      <c r="B465" s="127"/>
      <c r="C465" s="127"/>
      <c r="D465" s="127"/>
      <c r="E465" s="127"/>
      <c r="F465" s="127"/>
      <c r="G465" s="154"/>
      <c r="H465" s="154"/>
      <c r="I465" s="154"/>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c r="CI465" s="127"/>
      <c r="CJ465" s="127"/>
      <c r="CK465" s="127"/>
      <c r="CL465" s="127"/>
      <c r="CM465" s="127"/>
      <c r="CN465" s="127"/>
      <c r="CO465" s="127"/>
      <c r="CP465" s="127"/>
      <c r="CQ465" s="127"/>
      <c r="CR465" s="127"/>
      <c r="CS465" s="127"/>
      <c r="CT465" s="127"/>
      <c r="CU465" s="127"/>
      <c r="CV465" s="127"/>
      <c r="CW465" s="127"/>
      <c r="CX465" s="127"/>
      <c r="CY465" s="127"/>
      <c r="CZ465" s="127"/>
      <c r="DA465" s="127"/>
      <c r="DB465" s="127"/>
      <c r="DC465" s="127"/>
      <c r="DD465" s="127"/>
      <c r="DE465" s="127"/>
      <c r="DF465" s="127"/>
      <c r="DG465" s="127"/>
      <c r="DH465" s="127"/>
      <c r="DI465" s="127"/>
      <c r="DJ465" s="127"/>
      <c r="DK465" s="127"/>
      <c r="DL465" s="127"/>
      <c r="DM465" s="127"/>
      <c r="DN465" s="127"/>
      <c r="DO465" s="127"/>
      <c r="DP465" s="127"/>
      <c r="DQ465" s="127"/>
      <c r="DR465" s="127"/>
      <c r="DS465" s="127"/>
      <c r="DT465" s="127"/>
    </row>
    <row r="466" spans="1:124" x14ac:dyDescent="0.3">
      <c r="A466" s="127"/>
      <c r="B466" s="127"/>
      <c r="C466" s="127"/>
      <c r="D466" s="127"/>
      <c r="E466" s="127"/>
      <c r="F466" s="127"/>
      <c r="G466" s="154"/>
      <c r="H466" s="154"/>
      <c r="I466" s="154"/>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c r="CI466" s="127"/>
      <c r="CJ466" s="127"/>
      <c r="CK466" s="127"/>
      <c r="CL466" s="127"/>
      <c r="CM466" s="127"/>
      <c r="CN466" s="127"/>
      <c r="CO466" s="127"/>
      <c r="CP466" s="127"/>
      <c r="CQ466" s="127"/>
      <c r="CR466" s="127"/>
      <c r="CS466" s="127"/>
      <c r="CT466" s="127"/>
      <c r="CU466" s="127"/>
      <c r="CV466" s="127"/>
      <c r="CW466" s="127"/>
      <c r="CX466" s="127"/>
      <c r="CY466" s="127"/>
      <c r="CZ466" s="127"/>
      <c r="DA466" s="127"/>
      <c r="DB466" s="127"/>
      <c r="DC466" s="127"/>
      <c r="DD466" s="127"/>
      <c r="DE466" s="127"/>
      <c r="DF466" s="127"/>
      <c r="DG466" s="127"/>
      <c r="DH466" s="127"/>
      <c r="DI466" s="127"/>
      <c r="DJ466" s="127"/>
      <c r="DK466" s="127"/>
      <c r="DL466" s="127"/>
      <c r="DM466" s="127"/>
      <c r="DN466" s="127"/>
      <c r="DO466" s="127"/>
      <c r="DP466" s="127"/>
      <c r="DQ466" s="127"/>
      <c r="DR466" s="127"/>
      <c r="DS466" s="127"/>
      <c r="DT466" s="127"/>
    </row>
    <row r="467" spans="1:124" x14ac:dyDescent="0.3">
      <c r="A467" s="127"/>
      <c r="B467" s="127"/>
      <c r="C467" s="127"/>
      <c r="D467" s="127"/>
      <c r="E467" s="127"/>
      <c r="F467" s="127"/>
      <c r="G467" s="154"/>
      <c r="H467" s="154"/>
      <c r="I467" s="154"/>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c r="CI467" s="127"/>
      <c r="CJ467" s="127"/>
      <c r="CK467" s="127"/>
      <c r="CL467" s="127"/>
      <c r="CM467" s="127"/>
      <c r="CN467" s="127"/>
      <c r="CO467" s="127"/>
      <c r="CP467" s="127"/>
      <c r="CQ467" s="127"/>
      <c r="CR467" s="127"/>
      <c r="CS467" s="127"/>
      <c r="CT467" s="127"/>
      <c r="CU467" s="127"/>
      <c r="CV467" s="127"/>
      <c r="CW467" s="127"/>
      <c r="CX467" s="127"/>
      <c r="CY467" s="127"/>
      <c r="CZ467" s="127"/>
      <c r="DA467" s="127"/>
      <c r="DB467" s="127"/>
      <c r="DC467" s="127"/>
      <c r="DD467" s="127"/>
      <c r="DE467" s="127"/>
      <c r="DF467" s="127"/>
      <c r="DG467" s="127"/>
      <c r="DH467" s="127"/>
      <c r="DI467" s="127"/>
      <c r="DJ467" s="127"/>
      <c r="DK467" s="127"/>
      <c r="DL467" s="127"/>
      <c r="DM467" s="127"/>
      <c r="DN467" s="127"/>
      <c r="DO467" s="127"/>
      <c r="DP467" s="127"/>
      <c r="DQ467" s="127"/>
      <c r="DR467" s="127"/>
      <c r="DS467" s="127"/>
      <c r="DT467" s="127"/>
    </row>
    <row r="468" spans="1:124" x14ac:dyDescent="0.3">
      <c r="A468" s="127"/>
      <c r="B468" s="127"/>
      <c r="C468" s="127"/>
      <c r="D468" s="127"/>
      <c r="E468" s="127"/>
      <c r="F468" s="127"/>
      <c r="G468" s="154"/>
      <c r="H468" s="154"/>
      <c r="I468" s="154"/>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c r="CT468" s="127"/>
      <c r="CU468" s="127"/>
      <c r="CV468" s="127"/>
      <c r="CW468" s="127"/>
      <c r="CX468" s="127"/>
      <c r="CY468" s="127"/>
      <c r="CZ468" s="127"/>
      <c r="DA468" s="127"/>
      <c r="DB468" s="127"/>
      <c r="DC468" s="127"/>
      <c r="DD468" s="127"/>
      <c r="DE468" s="127"/>
      <c r="DF468" s="127"/>
      <c r="DG468" s="127"/>
      <c r="DH468" s="127"/>
      <c r="DI468" s="127"/>
      <c r="DJ468" s="127"/>
      <c r="DK468" s="127"/>
      <c r="DL468" s="127"/>
      <c r="DM468" s="127"/>
      <c r="DN468" s="127"/>
      <c r="DO468" s="127"/>
      <c r="DP468" s="127"/>
      <c r="DQ468" s="127"/>
      <c r="DR468" s="127"/>
      <c r="DS468" s="127"/>
      <c r="DT468" s="127"/>
    </row>
    <row r="469" spans="1:124" x14ac:dyDescent="0.3">
      <c r="A469" s="127"/>
      <c r="B469" s="127"/>
      <c r="C469" s="127"/>
      <c r="D469" s="127"/>
      <c r="E469" s="127"/>
      <c r="F469" s="127"/>
      <c r="G469" s="154"/>
      <c r="H469" s="154"/>
      <c r="I469" s="154"/>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c r="CI469" s="127"/>
      <c r="CJ469" s="127"/>
      <c r="CK469" s="127"/>
      <c r="CL469" s="127"/>
      <c r="CM469" s="127"/>
      <c r="CN469" s="127"/>
      <c r="CO469" s="127"/>
      <c r="CP469" s="127"/>
      <c r="CQ469" s="127"/>
      <c r="CR469" s="127"/>
      <c r="CS469" s="127"/>
      <c r="CT469" s="127"/>
      <c r="CU469" s="127"/>
      <c r="CV469" s="127"/>
      <c r="CW469" s="127"/>
      <c r="CX469" s="127"/>
      <c r="CY469" s="127"/>
      <c r="CZ469" s="127"/>
      <c r="DA469" s="127"/>
      <c r="DB469" s="127"/>
      <c r="DC469" s="127"/>
      <c r="DD469" s="127"/>
      <c r="DE469" s="127"/>
      <c r="DF469" s="127"/>
      <c r="DG469" s="127"/>
      <c r="DH469" s="127"/>
      <c r="DI469" s="127"/>
      <c r="DJ469" s="127"/>
      <c r="DK469" s="127"/>
      <c r="DL469" s="127"/>
      <c r="DM469" s="127"/>
      <c r="DN469" s="127"/>
      <c r="DO469" s="127"/>
      <c r="DP469" s="127"/>
      <c r="DQ469" s="127"/>
      <c r="DR469" s="127"/>
      <c r="DS469" s="127"/>
      <c r="DT469" s="127"/>
    </row>
    <row r="470" spans="1:124" x14ac:dyDescent="0.3">
      <c r="A470" s="127"/>
      <c r="B470" s="127"/>
      <c r="C470" s="127"/>
      <c r="D470" s="127"/>
      <c r="E470" s="127"/>
      <c r="F470" s="127"/>
      <c r="G470" s="154"/>
      <c r="H470" s="154"/>
      <c r="I470" s="154"/>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c r="CI470" s="127"/>
      <c r="CJ470" s="127"/>
      <c r="CK470" s="127"/>
      <c r="CL470" s="127"/>
      <c r="CM470" s="127"/>
      <c r="CN470" s="127"/>
      <c r="CO470" s="127"/>
      <c r="CP470" s="127"/>
      <c r="CQ470" s="127"/>
      <c r="CR470" s="127"/>
      <c r="CS470" s="127"/>
      <c r="CT470" s="127"/>
      <c r="CU470" s="127"/>
      <c r="CV470" s="127"/>
      <c r="CW470" s="127"/>
      <c r="CX470" s="127"/>
      <c r="CY470" s="127"/>
      <c r="CZ470" s="127"/>
      <c r="DA470" s="127"/>
      <c r="DB470" s="127"/>
      <c r="DC470" s="127"/>
      <c r="DD470" s="127"/>
      <c r="DE470" s="127"/>
      <c r="DF470" s="127"/>
      <c r="DG470" s="127"/>
      <c r="DH470" s="127"/>
      <c r="DI470" s="127"/>
      <c r="DJ470" s="127"/>
      <c r="DK470" s="127"/>
      <c r="DL470" s="127"/>
      <c r="DM470" s="127"/>
      <c r="DN470" s="127"/>
      <c r="DO470" s="127"/>
      <c r="DP470" s="127"/>
      <c r="DQ470" s="127"/>
      <c r="DR470" s="127"/>
      <c r="DS470" s="127"/>
      <c r="DT470" s="127"/>
    </row>
    <row r="471" spans="1:124" x14ac:dyDescent="0.3">
      <c r="A471" s="127"/>
      <c r="B471" s="127"/>
      <c r="C471" s="127"/>
      <c r="D471" s="127"/>
      <c r="E471" s="127"/>
      <c r="F471" s="127"/>
      <c r="G471" s="154"/>
      <c r="H471" s="154"/>
      <c r="I471" s="154"/>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c r="CI471" s="127"/>
      <c r="CJ471" s="127"/>
      <c r="CK471" s="127"/>
      <c r="CL471" s="127"/>
      <c r="CM471" s="127"/>
      <c r="CN471" s="127"/>
      <c r="CO471" s="127"/>
      <c r="CP471" s="127"/>
      <c r="CQ471" s="127"/>
      <c r="CR471" s="127"/>
      <c r="CS471" s="127"/>
      <c r="CT471" s="127"/>
      <c r="CU471" s="127"/>
      <c r="CV471" s="127"/>
      <c r="CW471" s="127"/>
      <c r="CX471" s="127"/>
      <c r="CY471" s="127"/>
      <c r="CZ471" s="127"/>
      <c r="DA471" s="127"/>
      <c r="DB471" s="127"/>
      <c r="DC471" s="127"/>
      <c r="DD471" s="127"/>
      <c r="DE471" s="127"/>
      <c r="DF471" s="127"/>
      <c r="DG471" s="127"/>
      <c r="DH471" s="127"/>
      <c r="DI471" s="127"/>
      <c r="DJ471" s="127"/>
      <c r="DK471" s="127"/>
      <c r="DL471" s="127"/>
      <c r="DM471" s="127"/>
      <c r="DN471" s="127"/>
      <c r="DO471" s="127"/>
      <c r="DP471" s="127"/>
      <c r="DQ471" s="127"/>
      <c r="DR471" s="127"/>
      <c r="DS471" s="127"/>
      <c r="DT471" s="127"/>
    </row>
    <row r="472" spans="1:124" x14ac:dyDescent="0.3">
      <c r="A472" s="127"/>
      <c r="B472" s="127"/>
      <c r="C472" s="127"/>
      <c r="D472" s="127"/>
      <c r="E472" s="127"/>
      <c r="F472" s="127"/>
      <c r="G472" s="154"/>
      <c r="H472" s="154"/>
      <c r="I472" s="154"/>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c r="CI472" s="127"/>
      <c r="CJ472" s="127"/>
      <c r="CK472" s="127"/>
      <c r="CL472" s="127"/>
      <c r="CM472" s="127"/>
      <c r="CN472" s="127"/>
      <c r="CO472" s="127"/>
      <c r="CP472" s="127"/>
      <c r="CQ472" s="127"/>
      <c r="CR472" s="127"/>
      <c r="CS472" s="127"/>
      <c r="CT472" s="127"/>
      <c r="CU472" s="127"/>
      <c r="CV472" s="127"/>
      <c r="CW472" s="127"/>
      <c r="CX472" s="127"/>
      <c r="CY472" s="127"/>
      <c r="CZ472" s="127"/>
      <c r="DA472" s="127"/>
      <c r="DB472" s="127"/>
      <c r="DC472" s="127"/>
      <c r="DD472" s="127"/>
      <c r="DE472" s="127"/>
      <c r="DF472" s="127"/>
      <c r="DG472" s="127"/>
      <c r="DH472" s="127"/>
      <c r="DI472" s="127"/>
      <c r="DJ472" s="127"/>
      <c r="DK472" s="127"/>
      <c r="DL472" s="127"/>
      <c r="DM472" s="127"/>
      <c r="DN472" s="127"/>
      <c r="DO472" s="127"/>
      <c r="DP472" s="127"/>
      <c r="DQ472" s="127"/>
      <c r="DR472" s="127"/>
      <c r="DS472" s="127"/>
      <c r="DT472" s="127"/>
    </row>
    <row r="473" spans="1:124" x14ac:dyDescent="0.3">
      <c r="A473" s="127"/>
      <c r="B473" s="127"/>
      <c r="C473" s="127"/>
      <c r="D473" s="127"/>
      <c r="E473" s="127"/>
      <c r="F473" s="127"/>
      <c r="G473" s="154"/>
      <c r="H473" s="154"/>
      <c r="I473" s="154"/>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c r="CI473" s="127"/>
      <c r="CJ473" s="127"/>
      <c r="CK473" s="127"/>
      <c r="CL473" s="127"/>
      <c r="CM473" s="127"/>
      <c r="CN473" s="127"/>
      <c r="CO473" s="127"/>
      <c r="CP473" s="127"/>
      <c r="CQ473" s="127"/>
      <c r="CR473" s="127"/>
      <c r="CS473" s="127"/>
      <c r="CT473" s="127"/>
      <c r="CU473" s="127"/>
      <c r="CV473" s="127"/>
      <c r="CW473" s="127"/>
      <c r="CX473" s="127"/>
      <c r="CY473" s="127"/>
      <c r="CZ473" s="127"/>
      <c r="DA473" s="127"/>
      <c r="DB473" s="127"/>
      <c r="DC473" s="127"/>
      <c r="DD473" s="127"/>
      <c r="DE473" s="127"/>
      <c r="DF473" s="127"/>
      <c r="DG473" s="127"/>
      <c r="DH473" s="127"/>
      <c r="DI473" s="127"/>
      <c r="DJ473" s="127"/>
      <c r="DK473" s="127"/>
      <c r="DL473" s="127"/>
      <c r="DM473" s="127"/>
      <c r="DN473" s="127"/>
      <c r="DO473" s="127"/>
      <c r="DP473" s="127"/>
      <c r="DQ473" s="127"/>
      <c r="DR473" s="127"/>
      <c r="DS473" s="127"/>
      <c r="DT473" s="127"/>
    </row>
    <row r="474" spans="1:124" x14ac:dyDescent="0.3">
      <c r="A474" s="127"/>
      <c r="B474" s="127"/>
      <c r="C474" s="127"/>
      <c r="D474" s="127"/>
      <c r="E474" s="127"/>
      <c r="F474" s="127"/>
      <c r="G474" s="154"/>
      <c r="H474" s="154"/>
      <c r="I474" s="154"/>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c r="CI474" s="127"/>
      <c r="CJ474" s="127"/>
      <c r="CK474" s="127"/>
      <c r="CL474" s="127"/>
      <c r="CM474" s="127"/>
      <c r="CN474" s="127"/>
      <c r="CO474" s="127"/>
      <c r="CP474" s="127"/>
      <c r="CQ474" s="127"/>
      <c r="CR474" s="127"/>
      <c r="CS474" s="127"/>
      <c r="CT474" s="127"/>
      <c r="CU474" s="127"/>
      <c r="CV474" s="127"/>
      <c r="CW474" s="127"/>
      <c r="CX474" s="127"/>
      <c r="CY474" s="127"/>
      <c r="CZ474" s="127"/>
      <c r="DA474" s="127"/>
      <c r="DB474" s="127"/>
      <c r="DC474" s="127"/>
      <c r="DD474" s="127"/>
      <c r="DE474" s="127"/>
      <c r="DF474" s="127"/>
      <c r="DG474" s="127"/>
      <c r="DH474" s="127"/>
      <c r="DI474" s="127"/>
      <c r="DJ474" s="127"/>
      <c r="DK474" s="127"/>
      <c r="DL474" s="127"/>
      <c r="DM474" s="127"/>
      <c r="DN474" s="127"/>
      <c r="DO474" s="127"/>
      <c r="DP474" s="127"/>
      <c r="DQ474" s="127"/>
      <c r="DR474" s="127"/>
      <c r="DS474" s="127"/>
      <c r="DT474" s="127"/>
    </row>
    <row r="475" spans="1:124" x14ac:dyDescent="0.3">
      <c r="A475" s="127"/>
      <c r="B475" s="127"/>
      <c r="C475" s="127"/>
      <c r="D475" s="127"/>
      <c r="E475" s="127"/>
      <c r="F475" s="127"/>
      <c r="G475" s="154"/>
      <c r="H475" s="154"/>
      <c r="I475" s="154"/>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c r="CI475" s="127"/>
      <c r="CJ475" s="127"/>
      <c r="CK475" s="127"/>
      <c r="CL475" s="127"/>
      <c r="CM475" s="127"/>
      <c r="CN475" s="127"/>
      <c r="CO475" s="127"/>
      <c r="CP475" s="127"/>
      <c r="CQ475" s="127"/>
      <c r="CR475" s="127"/>
      <c r="CS475" s="127"/>
      <c r="CT475" s="127"/>
      <c r="CU475" s="127"/>
      <c r="CV475" s="127"/>
      <c r="CW475" s="127"/>
      <c r="CX475" s="127"/>
      <c r="CY475" s="127"/>
      <c r="CZ475" s="127"/>
      <c r="DA475" s="127"/>
      <c r="DB475" s="127"/>
      <c r="DC475" s="127"/>
      <c r="DD475" s="127"/>
      <c r="DE475" s="127"/>
      <c r="DF475" s="127"/>
      <c r="DG475" s="127"/>
      <c r="DH475" s="127"/>
      <c r="DI475" s="127"/>
      <c r="DJ475" s="127"/>
      <c r="DK475" s="127"/>
      <c r="DL475" s="127"/>
      <c r="DM475" s="127"/>
      <c r="DN475" s="127"/>
      <c r="DO475" s="127"/>
      <c r="DP475" s="127"/>
      <c r="DQ475" s="127"/>
      <c r="DR475" s="127"/>
      <c r="DS475" s="127"/>
      <c r="DT475" s="127"/>
    </row>
    <row r="476" spans="1:124" x14ac:dyDescent="0.3">
      <c r="A476" s="127"/>
      <c r="B476" s="127"/>
      <c r="C476" s="127"/>
      <c r="D476" s="127"/>
      <c r="E476" s="127"/>
      <c r="F476" s="127"/>
      <c r="G476" s="154"/>
      <c r="H476" s="154"/>
      <c r="I476" s="154"/>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c r="CI476" s="127"/>
      <c r="CJ476" s="127"/>
      <c r="CK476" s="127"/>
      <c r="CL476" s="127"/>
      <c r="CM476" s="127"/>
      <c r="CN476" s="127"/>
      <c r="CO476" s="127"/>
      <c r="CP476" s="127"/>
      <c r="CQ476" s="127"/>
      <c r="CR476" s="127"/>
      <c r="CS476" s="127"/>
      <c r="CT476" s="127"/>
      <c r="CU476" s="127"/>
      <c r="CV476" s="127"/>
      <c r="CW476" s="127"/>
      <c r="CX476" s="127"/>
      <c r="CY476" s="127"/>
      <c r="CZ476" s="127"/>
      <c r="DA476" s="127"/>
      <c r="DB476" s="127"/>
      <c r="DC476" s="127"/>
      <c r="DD476" s="127"/>
      <c r="DE476" s="127"/>
      <c r="DF476" s="127"/>
      <c r="DG476" s="127"/>
      <c r="DH476" s="127"/>
      <c r="DI476" s="127"/>
      <c r="DJ476" s="127"/>
      <c r="DK476" s="127"/>
      <c r="DL476" s="127"/>
      <c r="DM476" s="127"/>
      <c r="DN476" s="127"/>
      <c r="DO476" s="127"/>
      <c r="DP476" s="127"/>
      <c r="DQ476" s="127"/>
      <c r="DR476" s="127"/>
      <c r="DS476" s="127"/>
      <c r="DT476" s="127"/>
    </row>
    <row r="477" spans="1:124" x14ac:dyDescent="0.3">
      <c r="A477" s="127"/>
      <c r="B477" s="127"/>
      <c r="C477" s="127"/>
      <c r="D477" s="127"/>
      <c r="E477" s="127"/>
      <c r="F477" s="127"/>
      <c r="G477" s="154"/>
      <c r="H477" s="154"/>
      <c r="I477" s="154"/>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c r="CI477" s="127"/>
      <c r="CJ477" s="127"/>
      <c r="CK477" s="127"/>
      <c r="CL477" s="127"/>
      <c r="CM477" s="127"/>
      <c r="CN477" s="127"/>
      <c r="CO477" s="127"/>
      <c r="CP477" s="127"/>
      <c r="CQ477" s="127"/>
      <c r="CR477" s="127"/>
      <c r="CS477" s="127"/>
      <c r="CT477" s="127"/>
      <c r="CU477" s="127"/>
      <c r="CV477" s="127"/>
      <c r="CW477" s="127"/>
      <c r="CX477" s="127"/>
      <c r="CY477" s="127"/>
      <c r="CZ477" s="127"/>
      <c r="DA477" s="127"/>
      <c r="DB477" s="127"/>
      <c r="DC477" s="127"/>
      <c r="DD477" s="127"/>
      <c r="DE477" s="127"/>
      <c r="DF477" s="127"/>
      <c r="DG477" s="127"/>
      <c r="DH477" s="127"/>
      <c r="DI477" s="127"/>
      <c r="DJ477" s="127"/>
      <c r="DK477" s="127"/>
      <c r="DL477" s="127"/>
      <c r="DM477" s="127"/>
      <c r="DN477" s="127"/>
      <c r="DO477" s="127"/>
      <c r="DP477" s="127"/>
      <c r="DQ477" s="127"/>
      <c r="DR477" s="127"/>
      <c r="DS477" s="127"/>
      <c r="DT477" s="127"/>
    </row>
    <row r="478" spans="1:124" x14ac:dyDescent="0.3">
      <c r="A478" s="127"/>
      <c r="B478" s="127"/>
      <c r="C478" s="127"/>
      <c r="D478" s="127"/>
      <c r="E478" s="127"/>
      <c r="F478" s="127"/>
      <c r="G478" s="154"/>
      <c r="H478" s="154"/>
      <c r="I478" s="154"/>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c r="CT478" s="127"/>
      <c r="CU478" s="127"/>
      <c r="CV478" s="127"/>
      <c r="CW478" s="127"/>
      <c r="CX478" s="127"/>
      <c r="CY478" s="127"/>
      <c r="CZ478" s="127"/>
      <c r="DA478" s="127"/>
      <c r="DB478" s="127"/>
      <c r="DC478" s="127"/>
      <c r="DD478" s="127"/>
      <c r="DE478" s="127"/>
      <c r="DF478" s="127"/>
      <c r="DG478" s="127"/>
      <c r="DH478" s="127"/>
      <c r="DI478" s="127"/>
      <c r="DJ478" s="127"/>
      <c r="DK478" s="127"/>
      <c r="DL478" s="127"/>
      <c r="DM478" s="127"/>
      <c r="DN478" s="127"/>
      <c r="DO478" s="127"/>
      <c r="DP478" s="127"/>
      <c r="DQ478" s="127"/>
      <c r="DR478" s="127"/>
      <c r="DS478" s="127"/>
      <c r="DT478" s="127"/>
    </row>
    <row r="479" spans="1:124" x14ac:dyDescent="0.3">
      <c r="A479" s="127"/>
      <c r="B479" s="127"/>
      <c r="C479" s="127"/>
      <c r="D479" s="127"/>
      <c r="E479" s="127"/>
      <c r="F479" s="127"/>
      <c r="G479" s="154"/>
      <c r="H479" s="154"/>
      <c r="I479" s="154"/>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c r="CI479" s="127"/>
      <c r="CJ479" s="127"/>
      <c r="CK479" s="127"/>
      <c r="CL479" s="127"/>
      <c r="CM479" s="127"/>
      <c r="CN479" s="127"/>
      <c r="CO479" s="127"/>
      <c r="CP479" s="127"/>
      <c r="CQ479" s="127"/>
      <c r="CR479" s="127"/>
      <c r="CS479" s="127"/>
      <c r="CT479" s="127"/>
      <c r="CU479" s="127"/>
      <c r="CV479" s="127"/>
      <c r="CW479" s="127"/>
      <c r="CX479" s="127"/>
      <c r="CY479" s="127"/>
      <c r="CZ479" s="127"/>
      <c r="DA479" s="127"/>
      <c r="DB479" s="127"/>
      <c r="DC479" s="127"/>
      <c r="DD479" s="127"/>
      <c r="DE479" s="127"/>
      <c r="DF479" s="127"/>
      <c r="DG479" s="127"/>
      <c r="DH479" s="127"/>
      <c r="DI479" s="127"/>
      <c r="DJ479" s="127"/>
      <c r="DK479" s="127"/>
      <c r="DL479" s="127"/>
      <c r="DM479" s="127"/>
      <c r="DN479" s="127"/>
      <c r="DO479" s="127"/>
      <c r="DP479" s="127"/>
      <c r="DQ479" s="127"/>
      <c r="DR479" s="127"/>
      <c r="DS479" s="127"/>
      <c r="DT479" s="127"/>
    </row>
    <row r="480" spans="1:124" x14ac:dyDescent="0.3">
      <c r="A480" s="127"/>
      <c r="B480" s="127"/>
      <c r="C480" s="127"/>
      <c r="D480" s="127"/>
      <c r="E480" s="127"/>
      <c r="F480" s="127"/>
      <c r="G480" s="154"/>
      <c r="H480" s="154"/>
      <c r="I480" s="154"/>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c r="CI480" s="127"/>
      <c r="CJ480" s="127"/>
      <c r="CK480" s="127"/>
      <c r="CL480" s="127"/>
      <c r="CM480" s="127"/>
      <c r="CN480" s="127"/>
      <c r="CO480" s="127"/>
      <c r="CP480" s="127"/>
      <c r="CQ480" s="127"/>
      <c r="CR480" s="127"/>
      <c r="CS480" s="127"/>
      <c r="CT480" s="127"/>
      <c r="CU480" s="127"/>
      <c r="CV480" s="127"/>
      <c r="CW480" s="127"/>
      <c r="CX480" s="127"/>
      <c r="CY480" s="127"/>
      <c r="CZ480" s="127"/>
      <c r="DA480" s="127"/>
      <c r="DB480" s="127"/>
      <c r="DC480" s="127"/>
      <c r="DD480" s="127"/>
      <c r="DE480" s="127"/>
      <c r="DF480" s="127"/>
      <c r="DG480" s="127"/>
      <c r="DH480" s="127"/>
      <c r="DI480" s="127"/>
      <c r="DJ480" s="127"/>
      <c r="DK480" s="127"/>
      <c r="DL480" s="127"/>
      <c r="DM480" s="127"/>
      <c r="DN480" s="127"/>
      <c r="DO480" s="127"/>
      <c r="DP480" s="127"/>
      <c r="DQ480" s="127"/>
      <c r="DR480" s="127"/>
      <c r="DS480" s="127"/>
      <c r="DT480" s="127"/>
    </row>
    <row r="481" spans="1:124" x14ac:dyDescent="0.3">
      <c r="A481" s="127"/>
      <c r="B481" s="127"/>
      <c r="C481" s="127"/>
      <c r="D481" s="127"/>
      <c r="E481" s="127"/>
      <c r="F481" s="127"/>
      <c r="G481" s="154"/>
      <c r="H481" s="154"/>
      <c r="I481" s="154"/>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c r="CI481" s="127"/>
      <c r="CJ481" s="127"/>
      <c r="CK481" s="127"/>
      <c r="CL481" s="127"/>
      <c r="CM481" s="127"/>
      <c r="CN481" s="127"/>
      <c r="CO481" s="127"/>
      <c r="CP481" s="127"/>
      <c r="CQ481" s="127"/>
      <c r="CR481" s="127"/>
      <c r="CS481" s="127"/>
      <c r="CT481" s="127"/>
      <c r="CU481" s="127"/>
      <c r="CV481" s="127"/>
      <c r="CW481" s="127"/>
      <c r="CX481" s="127"/>
      <c r="CY481" s="127"/>
      <c r="CZ481" s="127"/>
      <c r="DA481" s="127"/>
      <c r="DB481" s="127"/>
      <c r="DC481" s="127"/>
      <c r="DD481" s="127"/>
      <c r="DE481" s="127"/>
      <c r="DF481" s="127"/>
      <c r="DG481" s="127"/>
      <c r="DH481" s="127"/>
      <c r="DI481" s="127"/>
      <c r="DJ481" s="127"/>
      <c r="DK481" s="127"/>
      <c r="DL481" s="127"/>
      <c r="DM481" s="127"/>
      <c r="DN481" s="127"/>
      <c r="DO481" s="127"/>
      <c r="DP481" s="127"/>
      <c r="DQ481" s="127"/>
      <c r="DR481" s="127"/>
      <c r="DS481" s="127"/>
      <c r="DT481" s="127"/>
    </row>
    <row r="482" spans="1:124" x14ac:dyDescent="0.3">
      <c r="A482" s="127"/>
      <c r="B482" s="127"/>
      <c r="C482" s="127"/>
      <c r="D482" s="127"/>
      <c r="E482" s="127"/>
      <c r="F482" s="127"/>
      <c r="G482" s="154"/>
      <c r="H482" s="154"/>
      <c r="I482" s="154"/>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c r="CI482" s="127"/>
      <c r="CJ482" s="127"/>
      <c r="CK482" s="127"/>
      <c r="CL482" s="127"/>
      <c r="CM482" s="127"/>
      <c r="CN482" s="127"/>
      <c r="CO482" s="127"/>
      <c r="CP482" s="127"/>
      <c r="CQ482" s="127"/>
      <c r="CR482" s="127"/>
      <c r="CS482" s="127"/>
      <c r="CT482" s="127"/>
      <c r="CU482" s="127"/>
      <c r="CV482" s="127"/>
      <c r="CW482" s="127"/>
      <c r="CX482" s="127"/>
      <c r="CY482" s="127"/>
      <c r="CZ482" s="127"/>
      <c r="DA482" s="127"/>
      <c r="DB482" s="127"/>
      <c r="DC482" s="127"/>
      <c r="DD482" s="127"/>
      <c r="DE482" s="127"/>
      <c r="DF482" s="127"/>
      <c r="DG482" s="127"/>
      <c r="DH482" s="127"/>
      <c r="DI482" s="127"/>
      <c r="DJ482" s="127"/>
      <c r="DK482" s="127"/>
      <c r="DL482" s="127"/>
      <c r="DM482" s="127"/>
      <c r="DN482" s="127"/>
      <c r="DO482" s="127"/>
      <c r="DP482" s="127"/>
      <c r="DQ482" s="127"/>
      <c r="DR482" s="127"/>
      <c r="DS482" s="127"/>
      <c r="DT482" s="127"/>
    </row>
    <row r="483" spans="1:124" x14ac:dyDescent="0.3">
      <c r="A483" s="127"/>
      <c r="B483" s="127"/>
      <c r="C483" s="127"/>
      <c r="D483" s="127"/>
      <c r="E483" s="127"/>
      <c r="F483" s="127"/>
      <c r="G483" s="154"/>
      <c r="H483" s="154"/>
      <c r="I483" s="154"/>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c r="CI483" s="127"/>
      <c r="CJ483" s="127"/>
      <c r="CK483" s="127"/>
      <c r="CL483" s="127"/>
      <c r="CM483" s="127"/>
      <c r="CN483" s="127"/>
      <c r="CO483" s="127"/>
      <c r="CP483" s="127"/>
      <c r="CQ483" s="127"/>
      <c r="CR483" s="127"/>
      <c r="CS483" s="127"/>
      <c r="CT483" s="127"/>
      <c r="CU483" s="127"/>
      <c r="CV483" s="127"/>
      <c r="CW483" s="127"/>
      <c r="CX483" s="127"/>
      <c r="CY483" s="127"/>
      <c r="CZ483" s="127"/>
      <c r="DA483" s="127"/>
      <c r="DB483" s="127"/>
      <c r="DC483" s="127"/>
      <c r="DD483" s="127"/>
      <c r="DE483" s="127"/>
      <c r="DF483" s="127"/>
      <c r="DG483" s="127"/>
      <c r="DH483" s="127"/>
      <c r="DI483" s="127"/>
      <c r="DJ483" s="127"/>
      <c r="DK483" s="127"/>
      <c r="DL483" s="127"/>
      <c r="DM483" s="127"/>
      <c r="DN483" s="127"/>
      <c r="DO483" s="127"/>
      <c r="DP483" s="127"/>
      <c r="DQ483" s="127"/>
      <c r="DR483" s="127"/>
      <c r="DS483" s="127"/>
      <c r="DT483" s="127"/>
    </row>
    <row r="484" spans="1:124" x14ac:dyDescent="0.3">
      <c r="A484" s="127"/>
      <c r="B484" s="127"/>
      <c r="C484" s="127"/>
      <c r="D484" s="127"/>
      <c r="E484" s="127"/>
      <c r="F484" s="127"/>
      <c r="G484" s="154"/>
      <c r="H484" s="154"/>
      <c r="I484" s="154"/>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c r="CI484" s="127"/>
      <c r="CJ484" s="127"/>
      <c r="CK484" s="127"/>
      <c r="CL484" s="127"/>
      <c r="CM484" s="127"/>
      <c r="CN484" s="127"/>
      <c r="CO484" s="127"/>
      <c r="CP484" s="127"/>
      <c r="CQ484" s="127"/>
      <c r="CR484" s="127"/>
      <c r="CS484" s="127"/>
      <c r="CT484" s="127"/>
      <c r="CU484" s="127"/>
      <c r="CV484" s="127"/>
      <c r="CW484" s="127"/>
      <c r="CX484" s="127"/>
      <c r="CY484" s="127"/>
      <c r="CZ484" s="127"/>
      <c r="DA484" s="127"/>
      <c r="DB484" s="127"/>
      <c r="DC484" s="127"/>
      <c r="DD484" s="127"/>
      <c r="DE484" s="127"/>
      <c r="DF484" s="127"/>
      <c r="DG484" s="127"/>
      <c r="DH484" s="127"/>
      <c r="DI484" s="127"/>
      <c r="DJ484" s="127"/>
      <c r="DK484" s="127"/>
      <c r="DL484" s="127"/>
      <c r="DM484" s="127"/>
      <c r="DN484" s="127"/>
      <c r="DO484" s="127"/>
      <c r="DP484" s="127"/>
      <c r="DQ484" s="127"/>
      <c r="DR484" s="127"/>
      <c r="DS484" s="127"/>
      <c r="DT484" s="127"/>
    </row>
    <row r="485" spans="1:124" x14ac:dyDescent="0.3">
      <c r="A485" s="127"/>
      <c r="B485" s="127"/>
      <c r="C485" s="127"/>
      <c r="D485" s="127"/>
      <c r="E485" s="127"/>
      <c r="F485" s="127"/>
      <c r="G485" s="154"/>
      <c r="H485" s="154"/>
      <c r="I485" s="154"/>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c r="CI485" s="127"/>
      <c r="CJ485" s="127"/>
      <c r="CK485" s="127"/>
      <c r="CL485" s="127"/>
      <c r="CM485" s="127"/>
      <c r="CN485" s="127"/>
      <c r="CO485" s="127"/>
      <c r="CP485" s="127"/>
      <c r="CQ485" s="127"/>
      <c r="CR485" s="127"/>
      <c r="CS485" s="127"/>
      <c r="CT485" s="127"/>
      <c r="CU485" s="127"/>
      <c r="CV485" s="127"/>
      <c r="CW485" s="127"/>
      <c r="CX485" s="127"/>
      <c r="CY485" s="127"/>
      <c r="CZ485" s="127"/>
      <c r="DA485" s="127"/>
      <c r="DB485" s="127"/>
      <c r="DC485" s="127"/>
      <c r="DD485" s="127"/>
      <c r="DE485" s="127"/>
      <c r="DF485" s="127"/>
      <c r="DG485" s="127"/>
      <c r="DH485" s="127"/>
      <c r="DI485" s="127"/>
      <c r="DJ485" s="127"/>
      <c r="DK485" s="127"/>
      <c r="DL485" s="127"/>
      <c r="DM485" s="127"/>
      <c r="DN485" s="127"/>
      <c r="DO485" s="127"/>
      <c r="DP485" s="127"/>
      <c r="DQ485" s="127"/>
      <c r="DR485" s="127"/>
      <c r="DS485" s="127"/>
      <c r="DT485" s="127"/>
    </row>
    <row r="486" spans="1:124" x14ac:dyDescent="0.3">
      <c r="A486" s="127"/>
      <c r="B486" s="127"/>
      <c r="C486" s="127"/>
      <c r="D486" s="127"/>
      <c r="E486" s="127"/>
      <c r="F486" s="127"/>
      <c r="G486" s="154"/>
      <c r="H486" s="154"/>
      <c r="I486" s="154"/>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c r="CI486" s="127"/>
      <c r="CJ486" s="127"/>
      <c r="CK486" s="127"/>
      <c r="CL486" s="127"/>
      <c r="CM486" s="127"/>
      <c r="CN486" s="127"/>
      <c r="CO486" s="127"/>
      <c r="CP486" s="127"/>
      <c r="CQ486" s="127"/>
      <c r="CR486" s="127"/>
      <c r="CS486" s="127"/>
      <c r="CT486" s="127"/>
      <c r="CU486" s="127"/>
      <c r="CV486" s="127"/>
      <c r="CW486" s="127"/>
      <c r="CX486" s="127"/>
      <c r="CY486" s="127"/>
      <c r="CZ486" s="127"/>
      <c r="DA486" s="127"/>
      <c r="DB486" s="127"/>
      <c r="DC486" s="127"/>
      <c r="DD486" s="127"/>
      <c r="DE486" s="127"/>
      <c r="DF486" s="127"/>
      <c r="DG486" s="127"/>
      <c r="DH486" s="127"/>
      <c r="DI486" s="127"/>
      <c r="DJ486" s="127"/>
      <c r="DK486" s="127"/>
      <c r="DL486" s="127"/>
      <c r="DM486" s="127"/>
      <c r="DN486" s="127"/>
      <c r="DO486" s="127"/>
      <c r="DP486" s="127"/>
      <c r="DQ486" s="127"/>
      <c r="DR486" s="127"/>
      <c r="DS486" s="127"/>
      <c r="DT486" s="127"/>
    </row>
    <row r="487" spans="1:124" x14ac:dyDescent="0.3">
      <c r="A487" s="127"/>
      <c r="B487" s="127"/>
      <c r="C487" s="127"/>
      <c r="D487" s="127"/>
      <c r="E487" s="127"/>
      <c r="F487" s="127"/>
      <c r="G487" s="154"/>
      <c r="H487" s="154"/>
      <c r="I487" s="154"/>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c r="CI487" s="127"/>
      <c r="CJ487" s="127"/>
      <c r="CK487" s="127"/>
      <c r="CL487" s="127"/>
      <c r="CM487" s="127"/>
      <c r="CN487" s="127"/>
      <c r="CO487" s="127"/>
      <c r="CP487" s="127"/>
      <c r="CQ487" s="127"/>
      <c r="CR487" s="127"/>
      <c r="CS487" s="127"/>
      <c r="CT487" s="127"/>
      <c r="CU487" s="127"/>
      <c r="CV487" s="127"/>
      <c r="CW487" s="127"/>
      <c r="CX487" s="127"/>
      <c r="CY487" s="127"/>
      <c r="CZ487" s="127"/>
      <c r="DA487" s="127"/>
      <c r="DB487" s="127"/>
      <c r="DC487" s="127"/>
      <c r="DD487" s="127"/>
      <c r="DE487" s="127"/>
      <c r="DF487" s="127"/>
      <c r="DG487" s="127"/>
      <c r="DH487" s="127"/>
      <c r="DI487" s="127"/>
      <c r="DJ487" s="127"/>
      <c r="DK487" s="127"/>
      <c r="DL487" s="127"/>
      <c r="DM487" s="127"/>
      <c r="DN487" s="127"/>
      <c r="DO487" s="127"/>
      <c r="DP487" s="127"/>
      <c r="DQ487" s="127"/>
      <c r="DR487" s="127"/>
      <c r="DS487" s="127"/>
      <c r="DT487" s="127"/>
    </row>
    <row r="488" spans="1:124" x14ac:dyDescent="0.3">
      <c r="A488" s="127"/>
      <c r="B488" s="127"/>
      <c r="C488" s="127"/>
      <c r="D488" s="127"/>
      <c r="E488" s="127"/>
      <c r="F488" s="127"/>
      <c r="G488" s="154"/>
      <c r="H488" s="154"/>
      <c r="I488" s="154"/>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c r="CT488" s="127"/>
      <c r="CU488" s="127"/>
      <c r="CV488" s="127"/>
      <c r="CW488" s="127"/>
      <c r="CX488" s="127"/>
      <c r="CY488" s="127"/>
      <c r="CZ488" s="127"/>
      <c r="DA488" s="127"/>
      <c r="DB488" s="127"/>
      <c r="DC488" s="127"/>
      <c r="DD488" s="127"/>
      <c r="DE488" s="127"/>
      <c r="DF488" s="127"/>
      <c r="DG488" s="127"/>
      <c r="DH488" s="127"/>
      <c r="DI488" s="127"/>
      <c r="DJ488" s="127"/>
      <c r="DK488" s="127"/>
      <c r="DL488" s="127"/>
      <c r="DM488" s="127"/>
      <c r="DN488" s="127"/>
      <c r="DO488" s="127"/>
      <c r="DP488" s="127"/>
      <c r="DQ488" s="127"/>
      <c r="DR488" s="127"/>
      <c r="DS488" s="127"/>
      <c r="DT488" s="127"/>
    </row>
    <row r="489" spans="1:124" x14ac:dyDescent="0.3">
      <c r="A489" s="127"/>
      <c r="B489" s="127"/>
      <c r="C489" s="127"/>
      <c r="D489" s="127"/>
      <c r="E489" s="127"/>
      <c r="F489" s="127"/>
      <c r="G489" s="154"/>
      <c r="H489" s="154"/>
      <c r="I489" s="154"/>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c r="CI489" s="127"/>
      <c r="CJ489" s="127"/>
      <c r="CK489" s="127"/>
      <c r="CL489" s="127"/>
      <c r="CM489" s="127"/>
      <c r="CN489" s="127"/>
      <c r="CO489" s="127"/>
      <c r="CP489" s="127"/>
      <c r="CQ489" s="127"/>
      <c r="CR489" s="127"/>
      <c r="CS489" s="127"/>
      <c r="CT489" s="127"/>
      <c r="CU489" s="127"/>
      <c r="CV489" s="127"/>
      <c r="CW489" s="127"/>
      <c r="CX489" s="127"/>
      <c r="CY489" s="127"/>
      <c r="CZ489" s="127"/>
      <c r="DA489" s="127"/>
      <c r="DB489" s="127"/>
      <c r="DC489" s="127"/>
      <c r="DD489" s="127"/>
      <c r="DE489" s="127"/>
      <c r="DF489" s="127"/>
      <c r="DG489" s="127"/>
      <c r="DH489" s="127"/>
      <c r="DI489" s="127"/>
      <c r="DJ489" s="127"/>
      <c r="DK489" s="127"/>
      <c r="DL489" s="127"/>
      <c r="DM489" s="127"/>
      <c r="DN489" s="127"/>
      <c r="DO489" s="127"/>
      <c r="DP489" s="127"/>
      <c r="DQ489" s="127"/>
      <c r="DR489" s="127"/>
      <c r="DS489" s="127"/>
      <c r="DT489" s="127"/>
    </row>
    <row r="490" spans="1:124" x14ac:dyDescent="0.3">
      <c r="A490" s="127"/>
      <c r="B490" s="127"/>
      <c r="C490" s="127"/>
      <c r="D490" s="127"/>
      <c r="E490" s="127"/>
      <c r="F490" s="127"/>
      <c r="G490" s="154"/>
      <c r="H490" s="154"/>
      <c r="I490" s="154"/>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c r="CI490" s="127"/>
      <c r="CJ490" s="127"/>
      <c r="CK490" s="127"/>
      <c r="CL490" s="127"/>
      <c r="CM490" s="127"/>
      <c r="CN490" s="127"/>
      <c r="CO490" s="127"/>
      <c r="CP490" s="127"/>
      <c r="CQ490" s="127"/>
      <c r="CR490" s="127"/>
      <c r="CS490" s="127"/>
      <c r="CT490" s="127"/>
      <c r="CU490" s="127"/>
      <c r="CV490" s="127"/>
      <c r="CW490" s="127"/>
      <c r="CX490" s="127"/>
      <c r="CY490" s="127"/>
      <c r="CZ490" s="127"/>
      <c r="DA490" s="127"/>
      <c r="DB490" s="127"/>
      <c r="DC490" s="127"/>
      <c r="DD490" s="127"/>
      <c r="DE490" s="127"/>
      <c r="DF490" s="127"/>
      <c r="DG490" s="127"/>
      <c r="DH490" s="127"/>
      <c r="DI490" s="127"/>
      <c r="DJ490" s="127"/>
      <c r="DK490" s="127"/>
      <c r="DL490" s="127"/>
      <c r="DM490" s="127"/>
      <c r="DN490" s="127"/>
      <c r="DO490" s="127"/>
      <c r="DP490" s="127"/>
      <c r="DQ490" s="127"/>
      <c r="DR490" s="127"/>
      <c r="DS490" s="127"/>
      <c r="DT490" s="127"/>
    </row>
    <row r="491" spans="1:124" x14ac:dyDescent="0.3">
      <c r="A491" s="127"/>
      <c r="B491" s="127"/>
      <c r="C491" s="127"/>
      <c r="D491" s="127"/>
      <c r="E491" s="127"/>
      <c r="F491" s="127"/>
      <c r="G491" s="154"/>
      <c r="H491" s="154"/>
      <c r="I491" s="154"/>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c r="CI491" s="127"/>
      <c r="CJ491" s="127"/>
      <c r="CK491" s="127"/>
      <c r="CL491" s="127"/>
      <c r="CM491" s="127"/>
      <c r="CN491" s="127"/>
      <c r="CO491" s="127"/>
      <c r="CP491" s="127"/>
      <c r="CQ491" s="127"/>
      <c r="CR491" s="127"/>
      <c r="CS491" s="127"/>
      <c r="CT491" s="127"/>
      <c r="CU491" s="127"/>
      <c r="CV491" s="127"/>
      <c r="CW491" s="127"/>
      <c r="CX491" s="127"/>
      <c r="CY491" s="127"/>
      <c r="CZ491" s="127"/>
      <c r="DA491" s="127"/>
      <c r="DB491" s="127"/>
      <c r="DC491" s="127"/>
      <c r="DD491" s="127"/>
      <c r="DE491" s="127"/>
      <c r="DF491" s="127"/>
      <c r="DG491" s="127"/>
      <c r="DH491" s="127"/>
      <c r="DI491" s="127"/>
      <c r="DJ491" s="127"/>
      <c r="DK491" s="127"/>
      <c r="DL491" s="127"/>
      <c r="DM491" s="127"/>
      <c r="DN491" s="127"/>
      <c r="DO491" s="127"/>
      <c r="DP491" s="127"/>
      <c r="DQ491" s="127"/>
      <c r="DR491" s="127"/>
      <c r="DS491" s="127"/>
      <c r="DT491" s="127"/>
    </row>
    <row r="492" spans="1:124" x14ac:dyDescent="0.3">
      <c r="A492" s="127"/>
      <c r="B492" s="127"/>
      <c r="C492" s="127"/>
      <c r="D492" s="127"/>
      <c r="E492" s="127"/>
      <c r="F492" s="127"/>
      <c r="G492" s="154"/>
      <c r="H492" s="154"/>
      <c r="I492" s="154"/>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c r="CI492" s="127"/>
      <c r="CJ492" s="127"/>
      <c r="CK492" s="127"/>
      <c r="CL492" s="127"/>
      <c r="CM492" s="127"/>
      <c r="CN492" s="127"/>
      <c r="CO492" s="127"/>
      <c r="CP492" s="127"/>
      <c r="CQ492" s="127"/>
      <c r="CR492" s="127"/>
      <c r="CS492" s="127"/>
      <c r="CT492" s="127"/>
      <c r="CU492" s="127"/>
      <c r="CV492" s="127"/>
      <c r="CW492" s="127"/>
      <c r="CX492" s="127"/>
      <c r="CY492" s="127"/>
      <c r="CZ492" s="127"/>
      <c r="DA492" s="127"/>
      <c r="DB492" s="127"/>
      <c r="DC492" s="127"/>
      <c r="DD492" s="127"/>
      <c r="DE492" s="127"/>
      <c r="DF492" s="127"/>
      <c r="DG492" s="127"/>
      <c r="DH492" s="127"/>
      <c r="DI492" s="127"/>
      <c r="DJ492" s="127"/>
      <c r="DK492" s="127"/>
      <c r="DL492" s="127"/>
      <c r="DM492" s="127"/>
      <c r="DN492" s="127"/>
      <c r="DO492" s="127"/>
      <c r="DP492" s="127"/>
      <c r="DQ492" s="127"/>
      <c r="DR492" s="127"/>
      <c r="DS492" s="127"/>
      <c r="DT492" s="127"/>
    </row>
    <row r="493" spans="1:124" x14ac:dyDescent="0.3">
      <c r="A493" s="127"/>
      <c r="B493" s="127"/>
      <c r="C493" s="127"/>
      <c r="D493" s="127"/>
      <c r="E493" s="127"/>
      <c r="F493" s="127"/>
      <c r="G493" s="154"/>
      <c r="H493" s="154"/>
      <c r="I493" s="154"/>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c r="CT493" s="127"/>
      <c r="CU493" s="127"/>
      <c r="CV493" s="127"/>
      <c r="CW493" s="127"/>
      <c r="CX493" s="127"/>
      <c r="CY493" s="127"/>
      <c r="CZ493" s="127"/>
      <c r="DA493" s="127"/>
      <c r="DB493" s="127"/>
      <c r="DC493" s="127"/>
      <c r="DD493" s="127"/>
      <c r="DE493" s="127"/>
      <c r="DF493" s="127"/>
      <c r="DG493" s="127"/>
      <c r="DH493" s="127"/>
      <c r="DI493" s="127"/>
      <c r="DJ493" s="127"/>
      <c r="DK493" s="127"/>
      <c r="DL493" s="127"/>
      <c r="DM493" s="127"/>
      <c r="DN493" s="127"/>
      <c r="DO493" s="127"/>
      <c r="DP493" s="127"/>
      <c r="DQ493" s="127"/>
      <c r="DR493" s="127"/>
      <c r="DS493" s="127"/>
      <c r="DT493" s="127"/>
    </row>
    <row r="494" spans="1:124" x14ac:dyDescent="0.3">
      <c r="A494" s="127"/>
      <c r="B494" s="127"/>
      <c r="C494" s="127"/>
      <c r="D494" s="127"/>
      <c r="E494" s="127"/>
      <c r="F494" s="127"/>
      <c r="G494" s="154"/>
      <c r="H494" s="154"/>
      <c r="I494" s="154"/>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c r="CI494" s="127"/>
      <c r="CJ494" s="127"/>
      <c r="CK494" s="127"/>
      <c r="CL494" s="127"/>
      <c r="CM494" s="127"/>
      <c r="CN494" s="127"/>
      <c r="CO494" s="127"/>
      <c r="CP494" s="127"/>
      <c r="CQ494" s="127"/>
      <c r="CR494" s="127"/>
      <c r="CS494" s="127"/>
      <c r="CT494" s="127"/>
      <c r="CU494" s="127"/>
      <c r="CV494" s="127"/>
      <c r="CW494" s="127"/>
      <c r="CX494" s="127"/>
      <c r="CY494" s="127"/>
      <c r="CZ494" s="127"/>
      <c r="DA494" s="127"/>
      <c r="DB494" s="127"/>
      <c r="DC494" s="127"/>
      <c r="DD494" s="127"/>
      <c r="DE494" s="127"/>
      <c r="DF494" s="127"/>
      <c r="DG494" s="127"/>
      <c r="DH494" s="127"/>
      <c r="DI494" s="127"/>
      <c r="DJ494" s="127"/>
      <c r="DK494" s="127"/>
      <c r="DL494" s="127"/>
      <c r="DM494" s="127"/>
      <c r="DN494" s="127"/>
      <c r="DO494" s="127"/>
      <c r="DP494" s="127"/>
      <c r="DQ494" s="127"/>
      <c r="DR494" s="127"/>
      <c r="DS494" s="127"/>
      <c r="DT494" s="127"/>
    </row>
    <row r="495" spans="1:124" x14ac:dyDescent="0.3">
      <c r="A495" s="127"/>
      <c r="B495" s="127"/>
      <c r="C495" s="127"/>
      <c r="D495" s="127"/>
      <c r="E495" s="127"/>
      <c r="F495" s="127"/>
      <c r="G495" s="154"/>
      <c r="H495" s="154"/>
      <c r="I495" s="154"/>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c r="CI495" s="127"/>
      <c r="CJ495" s="127"/>
      <c r="CK495" s="127"/>
      <c r="CL495" s="127"/>
      <c r="CM495" s="127"/>
      <c r="CN495" s="127"/>
      <c r="CO495" s="127"/>
      <c r="CP495" s="127"/>
      <c r="CQ495" s="127"/>
      <c r="CR495" s="127"/>
      <c r="CS495" s="127"/>
      <c r="CT495" s="127"/>
      <c r="CU495" s="127"/>
      <c r="CV495" s="127"/>
      <c r="CW495" s="127"/>
      <c r="CX495" s="127"/>
      <c r="CY495" s="127"/>
      <c r="CZ495" s="127"/>
      <c r="DA495" s="127"/>
      <c r="DB495" s="127"/>
      <c r="DC495" s="127"/>
      <c r="DD495" s="127"/>
      <c r="DE495" s="127"/>
      <c r="DF495" s="127"/>
      <c r="DG495" s="127"/>
      <c r="DH495" s="127"/>
      <c r="DI495" s="127"/>
      <c r="DJ495" s="127"/>
      <c r="DK495" s="127"/>
      <c r="DL495" s="127"/>
      <c r="DM495" s="127"/>
      <c r="DN495" s="127"/>
      <c r="DO495" s="127"/>
      <c r="DP495" s="127"/>
      <c r="DQ495" s="127"/>
      <c r="DR495" s="127"/>
      <c r="DS495" s="127"/>
      <c r="DT495" s="127"/>
    </row>
    <row r="496" spans="1:124" x14ac:dyDescent="0.3">
      <c r="A496" s="127"/>
      <c r="B496" s="127"/>
      <c r="C496" s="127"/>
      <c r="D496" s="127"/>
      <c r="E496" s="127"/>
      <c r="F496" s="127"/>
      <c r="G496" s="154"/>
      <c r="H496" s="154"/>
      <c r="I496" s="154"/>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c r="CI496" s="127"/>
      <c r="CJ496" s="127"/>
      <c r="CK496" s="127"/>
      <c r="CL496" s="127"/>
      <c r="CM496" s="127"/>
      <c r="CN496" s="127"/>
      <c r="CO496" s="127"/>
      <c r="CP496" s="127"/>
      <c r="CQ496" s="127"/>
      <c r="CR496" s="127"/>
      <c r="CS496" s="127"/>
      <c r="CT496" s="127"/>
      <c r="CU496" s="127"/>
      <c r="CV496" s="127"/>
      <c r="CW496" s="127"/>
      <c r="CX496" s="127"/>
      <c r="CY496" s="127"/>
      <c r="CZ496" s="127"/>
      <c r="DA496" s="127"/>
      <c r="DB496" s="127"/>
      <c r="DC496" s="127"/>
      <c r="DD496" s="127"/>
      <c r="DE496" s="127"/>
      <c r="DF496" s="127"/>
      <c r="DG496" s="127"/>
      <c r="DH496" s="127"/>
      <c r="DI496" s="127"/>
      <c r="DJ496" s="127"/>
      <c r="DK496" s="127"/>
      <c r="DL496" s="127"/>
      <c r="DM496" s="127"/>
      <c r="DN496" s="127"/>
      <c r="DO496" s="127"/>
      <c r="DP496" s="127"/>
      <c r="DQ496" s="127"/>
      <c r="DR496" s="127"/>
      <c r="DS496" s="127"/>
      <c r="DT496" s="127"/>
    </row>
    <row r="497" spans="1:124" x14ac:dyDescent="0.3">
      <c r="A497" s="127"/>
      <c r="B497" s="127"/>
      <c r="C497" s="127"/>
      <c r="D497" s="127"/>
      <c r="E497" s="127"/>
      <c r="F497" s="127"/>
      <c r="G497" s="154"/>
      <c r="H497" s="154"/>
      <c r="I497" s="154"/>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c r="CI497" s="127"/>
      <c r="CJ497" s="127"/>
      <c r="CK497" s="127"/>
      <c r="CL497" s="127"/>
      <c r="CM497" s="127"/>
      <c r="CN497" s="127"/>
      <c r="CO497" s="127"/>
      <c r="CP497" s="127"/>
      <c r="CQ497" s="127"/>
      <c r="CR497" s="127"/>
      <c r="CS497" s="127"/>
      <c r="CT497" s="127"/>
      <c r="CU497" s="127"/>
      <c r="CV497" s="127"/>
      <c r="CW497" s="127"/>
      <c r="CX497" s="127"/>
      <c r="CY497" s="127"/>
      <c r="CZ497" s="127"/>
      <c r="DA497" s="127"/>
      <c r="DB497" s="127"/>
      <c r="DC497" s="127"/>
      <c r="DD497" s="127"/>
      <c r="DE497" s="127"/>
      <c r="DF497" s="127"/>
      <c r="DG497" s="127"/>
      <c r="DH497" s="127"/>
      <c r="DI497" s="127"/>
      <c r="DJ497" s="127"/>
      <c r="DK497" s="127"/>
      <c r="DL497" s="127"/>
      <c r="DM497" s="127"/>
      <c r="DN497" s="127"/>
      <c r="DO497" s="127"/>
      <c r="DP497" s="127"/>
      <c r="DQ497" s="127"/>
      <c r="DR497" s="127"/>
      <c r="DS497" s="127"/>
      <c r="DT497" s="127"/>
    </row>
    <row r="498" spans="1:124" x14ac:dyDescent="0.3">
      <c r="A498" s="127"/>
      <c r="B498" s="127"/>
      <c r="C498" s="127"/>
      <c r="D498" s="127"/>
      <c r="E498" s="127"/>
      <c r="F498" s="127"/>
      <c r="G498" s="154"/>
      <c r="H498" s="154"/>
      <c r="I498" s="154"/>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c r="CT498" s="127"/>
      <c r="CU498" s="127"/>
      <c r="CV498" s="127"/>
      <c r="CW498" s="127"/>
      <c r="CX498" s="127"/>
      <c r="CY498" s="127"/>
      <c r="CZ498" s="127"/>
      <c r="DA498" s="127"/>
      <c r="DB498" s="127"/>
      <c r="DC498" s="127"/>
      <c r="DD498" s="127"/>
      <c r="DE498" s="127"/>
      <c r="DF498" s="127"/>
      <c r="DG498" s="127"/>
      <c r="DH498" s="127"/>
      <c r="DI498" s="127"/>
      <c r="DJ498" s="127"/>
      <c r="DK498" s="127"/>
      <c r="DL498" s="127"/>
      <c r="DM498" s="127"/>
      <c r="DN498" s="127"/>
      <c r="DO498" s="127"/>
      <c r="DP498" s="127"/>
      <c r="DQ498" s="127"/>
      <c r="DR498" s="127"/>
      <c r="DS498" s="127"/>
      <c r="DT498" s="127"/>
    </row>
    <row r="499" spans="1:124" x14ac:dyDescent="0.3">
      <c r="A499" s="127"/>
      <c r="B499" s="127"/>
      <c r="C499" s="127"/>
      <c r="D499" s="127"/>
      <c r="E499" s="127"/>
      <c r="F499" s="127"/>
      <c r="G499" s="154"/>
      <c r="H499" s="154"/>
      <c r="I499" s="154"/>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c r="CI499" s="127"/>
      <c r="CJ499" s="127"/>
      <c r="CK499" s="127"/>
      <c r="CL499" s="127"/>
      <c r="CM499" s="127"/>
      <c r="CN499" s="127"/>
      <c r="CO499" s="127"/>
      <c r="CP499" s="127"/>
      <c r="CQ499" s="127"/>
      <c r="CR499" s="127"/>
      <c r="CS499" s="127"/>
      <c r="CT499" s="127"/>
      <c r="CU499" s="127"/>
      <c r="CV499" s="127"/>
      <c r="CW499" s="127"/>
      <c r="CX499" s="127"/>
      <c r="CY499" s="127"/>
      <c r="CZ499" s="127"/>
      <c r="DA499" s="127"/>
      <c r="DB499" s="127"/>
      <c r="DC499" s="127"/>
      <c r="DD499" s="127"/>
      <c r="DE499" s="127"/>
      <c r="DF499" s="127"/>
      <c r="DG499" s="127"/>
      <c r="DH499" s="127"/>
      <c r="DI499" s="127"/>
      <c r="DJ499" s="127"/>
      <c r="DK499" s="127"/>
      <c r="DL499" s="127"/>
      <c r="DM499" s="127"/>
      <c r="DN499" s="127"/>
      <c r="DO499" s="127"/>
      <c r="DP499" s="127"/>
      <c r="DQ499" s="127"/>
      <c r="DR499" s="127"/>
      <c r="DS499" s="127"/>
      <c r="DT499" s="127"/>
    </row>
    <row r="500" spans="1:124" x14ac:dyDescent="0.3">
      <c r="A500" s="127"/>
      <c r="B500" s="127"/>
      <c r="C500" s="127"/>
      <c r="D500" s="127"/>
      <c r="E500" s="127"/>
      <c r="F500" s="127"/>
      <c r="G500" s="154"/>
      <c r="H500" s="154"/>
      <c r="I500" s="154"/>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c r="CH500" s="127"/>
      <c r="CI500" s="127"/>
      <c r="CJ500" s="127"/>
      <c r="CK500" s="127"/>
      <c r="CL500" s="127"/>
      <c r="CM500" s="127"/>
      <c r="CN500" s="127"/>
      <c r="CO500" s="127"/>
      <c r="CP500" s="127"/>
      <c r="CQ500" s="127"/>
      <c r="CR500" s="127"/>
      <c r="CS500" s="127"/>
      <c r="CT500" s="127"/>
      <c r="CU500" s="127"/>
      <c r="CV500" s="127"/>
      <c r="CW500" s="127"/>
      <c r="CX500" s="127"/>
      <c r="CY500" s="127"/>
      <c r="CZ500" s="127"/>
      <c r="DA500" s="127"/>
      <c r="DB500" s="127"/>
      <c r="DC500" s="127"/>
      <c r="DD500" s="127"/>
      <c r="DE500" s="127"/>
      <c r="DF500" s="127"/>
      <c r="DG500" s="127"/>
      <c r="DH500" s="127"/>
      <c r="DI500" s="127"/>
      <c r="DJ500" s="127"/>
      <c r="DK500" s="127"/>
      <c r="DL500" s="127"/>
      <c r="DM500" s="127"/>
      <c r="DN500" s="127"/>
      <c r="DO500" s="127"/>
      <c r="DP500" s="127"/>
      <c r="DQ500" s="127"/>
      <c r="DR500" s="127"/>
      <c r="DS500" s="127"/>
      <c r="DT500" s="127"/>
    </row>
    <row r="501" spans="1:124" x14ac:dyDescent="0.3">
      <c r="A501" s="127"/>
      <c r="B501" s="127"/>
      <c r="C501" s="127"/>
      <c r="D501" s="127"/>
      <c r="E501" s="127"/>
      <c r="F501" s="127"/>
      <c r="G501" s="154"/>
      <c r="H501" s="154"/>
      <c r="I501" s="154"/>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c r="CI501" s="127"/>
      <c r="CJ501" s="127"/>
      <c r="CK501" s="127"/>
      <c r="CL501" s="127"/>
      <c r="CM501" s="127"/>
      <c r="CN501" s="127"/>
      <c r="CO501" s="127"/>
      <c r="CP501" s="127"/>
      <c r="CQ501" s="127"/>
      <c r="CR501" s="127"/>
      <c r="CS501" s="127"/>
      <c r="CT501" s="127"/>
      <c r="CU501" s="127"/>
      <c r="CV501" s="127"/>
      <c r="CW501" s="127"/>
      <c r="CX501" s="127"/>
      <c r="CY501" s="127"/>
      <c r="CZ501" s="127"/>
      <c r="DA501" s="127"/>
      <c r="DB501" s="127"/>
      <c r="DC501" s="127"/>
      <c r="DD501" s="127"/>
      <c r="DE501" s="127"/>
      <c r="DF501" s="127"/>
      <c r="DG501" s="127"/>
      <c r="DH501" s="127"/>
      <c r="DI501" s="127"/>
      <c r="DJ501" s="127"/>
      <c r="DK501" s="127"/>
      <c r="DL501" s="127"/>
      <c r="DM501" s="127"/>
      <c r="DN501" s="127"/>
      <c r="DO501" s="127"/>
      <c r="DP501" s="127"/>
      <c r="DQ501" s="127"/>
      <c r="DR501" s="127"/>
      <c r="DS501" s="127"/>
      <c r="DT501" s="127"/>
    </row>
    <row r="502" spans="1:124" x14ac:dyDescent="0.3">
      <c r="A502" s="127"/>
      <c r="B502" s="127"/>
      <c r="C502" s="127"/>
      <c r="D502" s="127"/>
      <c r="E502" s="127"/>
      <c r="F502" s="127"/>
      <c r="G502" s="154"/>
      <c r="H502" s="154"/>
      <c r="I502" s="154"/>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c r="CI502" s="127"/>
      <c r="CJ502" s="127"/>
      <c r="CK502" s="127"/>
      <c r="CL502" s="127"/>
      <c r="CM502" s="127"/>
      <c r="CN502" s="127"/>
      <c r="CO502" s="127"/>
      <c r="CP502" s="127"/>
      <c r="CQ502" s="127"/>
      <c r="CR502" s="127"/>
      <c r="CS502" s="127"/>
      <c r="CT502" s="127"/>
      <c r="CU502" s="127"/>
      <c r="CV502" s="127"/>
      <c r="CW502" s="127"/>
      <c r="CX502" s="127"/>
      <c r="CY502" s="127"/>
      <c r="CZ502" s="127"/>
      <c r="DA502" s="127"/>
      <c r="DB502" s="127"/>
      <c r="DC502" s="127"/>
      <c r="DD502" s="127"/>
      <c r="DE502" s="127"/>
      <c r="DF502" s="127"/>
      <c r="DG502" s="127"/>
      <c r="DH502" s="127"/>
      <c r="DI502" s="127"/>
      <c r="DJ502" s="127"/>
      <c r="DK502" s="127"/>
      <c r="DL502" s="127"/>
      <c r="DM502" s="127"/>
      <c r="DN502" s="127"/>
      <c r="DO502" s="127"/>
      <c r="DP502" s="127"/>
      <c r="DQ502" s="127"/>
      <c r="DR502" s="127"/>
      <c r="DS502" s="127"/>
      <c r="DT502" s="127"/>
    </row>
    <row r="503" spans="1:124" x14ac:dyDescent="0.3">
      <c r="A503" s="127"/>
      <c r="B503" s="127"/>
      <c r="C503" s="127"/>
      <c r="D503" s="127"/>
      <c r="E503" s="127"/>
      <c r="F503" s="127"/>
      <c r="G503" s="154"/>
      <c r="H503" s="154"/>
      <c r="I503" s="154"/>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c r="CI503" s="127"/>
      <c r="CJ503" s="127"/>
      <c r="CK503" s="127"/>
      <c r="CL503" s="127"/>
      <c r="CM503" s="127"/>
      <c r="CN503" s="127"/>
      <c r="CO503" s="127"/>
      <c r="CP503" s="127"/>
      <c r="CQ503" s="127"/>
      <c r="CR503" s="127"/>
      <c r="CS503" s="127"/>
      <c r="CT503" s="127"/>
      <c r="CU503" s="127"/>
      <c r="CV503" s="127"/>
      <c r="CW503" s="127"/>
      <c r="CX503" s="127"/>
      <c r="CY503" s="127"/>
      <c r="CZ503" s="127"/>
      <c r="DA503" s="127"/>
      <c r="DB503" s="127"/>
      <c r="DC503" s="127"/>
      <c r="DD503" s="127"/>
      <c r="DE503" s="127"/>
      <c r="DF503" s="127"/>
      <c r="DG503" s="127"/>
      <c r="DH503" s="127"/>
      <c r="DI503" s="127"/>
      <c r="DJ503" s="127"/>
      <c r="DK503" s="127"/>
      <c r="DL503" s="127"/>
      <c r="DM503" s="127"/>
      <c r="DN503" s="127"/>
      <c r="DO503" s="127"/>
      <c r="DP503" s="127"/>
      <c r="DQ503" s="127"/>
      <c r="DR503" s="127"/>
      <c r="DS503" s="127"/>
      <c r="DT503" s="127"/>
    </row>
    <row r="504" spans="1:124" x14ac:dyDescent="0.3">
      <c r="A504" s="127"/>
      <c r="B504" s="127"/>
      <c r="C504" s="127"/>
      <c r="D504" s="127"/>
      <c r="E504" s="127"/>
      <c r="F504" s="127"/>
      <c r="G504" s="154"/>
      <c r="H504" s="154"/>
      <c r="I504" s="154"/>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c r="CI504" s="127"/>
      <c r="CJ504" s="127"/>
      <c r="CK504" s="127"/>
      <c r="CL504" s="127"/>
      <c r="CM504" s="127"/>
      <c r="CN504" s="127"/>
      <c r="CO504" s="127"/>
      <c r="CP504" s="127"/>
      <c r="CQ504" s="127"/>
      <c r="CR504" s="127"/>
      <c r="CS504" s="127"/>
      <c r="CT504" s="127"/>
      <c r="CU504" s="127"/>
      <c r="CV504" s="127"/>
      <c r="CW504" s="127"/>
      <c r="CX504" s="127"/>
      <c r="CY504" s="127"/>
      <c r="CZ504" s="127"/>
      <c r="DA504" s="127"/>
      <c r="DB504" s="127"/>
      <c r="DC504" s="127"/>
      <c r="DD504" s="127"/>
      <c r="DE504" s="127"/>
      <c r="DF504" s="127"/>
      <c r="DG504" s="127"/>
      <c r="DH504" s="127"/>
      <c r="DI504" s="127"/>
      <c r="DJ504" s="127"/>
      <c r="DK504" s="127"/>
      <c r="DL504" s="127"/>
      <c r="DM504" s="127"/>
      <c r="DN504" s="127"/>
      <c r="DO504" s="127"/>
      <c r="DP504" s="127"/>
      <c r="DQ504" s="127"/>
      <c r="DR504" s="127"/>
      <c r="DS504" s="127"/>
      <c r="DT504" s="127"/>
    </row>
    <row r="505" spans="1:124" x14ac:dyDescent="0.3">
      <c r="A505" s="127"/>
      <c r="B505" s="127"/>
      <c r="C505" s="127"/>
      <c r="D505" s="127"/>
      <c r="E505" s="127"/>
      <c r="F505" s="127"/>
      <c r="G505" s="154"/>
      <c r="H505" s="154"/>
      <c r="I505" s="154"/>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c r="CI505" s="127"/>
      <c r="CJ505" s="127"/>
      <c r="CK505" s="127"/>
      <c r="CL505" s="127"/>
      <c r="CM505" s="127"/>
      <c r="CN505" s="127"/>
      <c r="CO505" s="127"/>
      <c r="CP505" s="127"/>
      <c r="CQ505" s="127"/>
      <c r="CR505" s="127"/>
      <c r="CS505" s="127"/>
      <c r="CT505" s="127"/>
      <c r="CU505" s="127"/>
      <c r="CV505" s="127"/>
      <c r="CW505" s="127"/>
      <c r="CX505" s="127"/>
      <c r="CY505" s="127"/>
      <c r="CZ505" s="127"/>
      <c r="DA505" s="127"/>
      <c r="DB505" s="127"/>
      <c r="DC505" s="127"/>
      <c r="DD505" s="127"/>
      <c r="DE505" s="127"/>
      <c r="DF505" s="127"/>
      <c r="DG505" s="127"/>
      <c r="DH505" s="127"/>
      <c r="DI505" s="127"/>
      <c r="DJ505" s="127"/>
      <c r="DK505" s="127"/>
      <c r="DL505" s="127"/>
      <c r="DM505" s="127"/>
      <c r="DN505" s="127"/>
      <c r="DO505" s="127"/>
      <c r="DP505" s="127"/>
      <c r="DQ505" s="127"/>
      <c r="DR505" s="127"/>
      <c r="DS505" s="127"/>
      <c r="DT505" s="127"/>
    </row>
    <row r="506" spans="1:124" x14ac:dyDescent="0.3">
      <c r="A506" s="127"/>
      <c r="B506" s="127"/>
      <c r="C506" s="127"/>
      <c r="D506" s="127"/>
      <c r="E506" s="127"/>
      <c r="F506" s="127"/>
      <c r="G506" s="154"/>
      <c r="H506" s="154"/>
      <c r="I506" s="154"/>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c r="CI506" s="127"/>
      <c r="CJ506" s="127"/>
      <c r="CK506" s="127"/>
      <c r="CL506" s="127"/>
      <c r="CM506" s="127"/>
      <c r="CN506" s="127"/>
      <c r="CO506" s="127"/>
      <c r="CP506" s="127"/>
      <c r="CQ506" s="127"/>
      <c r="CR506" s="127"/>
      <c r="CS506" s="127"/>
      <c r="CT506" s="127"/>
      <c r="CU506" s="127"/>
      <c r="CV506" s="127"/>
      <c r="CW506" s="127"/>
      <c r="CX506" s="127"/>
      <c r="CY506" s="127"/>
      <c r="CZ506" s="127"/>
      <c r="DA506" s="127"/>
      <c r="DB506" s="127"/>
      <c r="DC506" s="127"/>
      <c r="DD506" s="127"/>
      <c r="DE506" s="127"/>
      <c r="DF506" s="127"/>
      <c r="DG506" s="127"/>
      <c r="DH506" s="127"/>
      <c r="DI506" s="127"/>
      <c r="DJ506" s="127"/>
      <c r="DK506" s="127"/>
      <c r="DL506" s="127"/>
      <c r="DM506" s="127"/>
      <c r="DN506" s="127"/>
      <c r="DO506" s="127"/>
      <c r="DP506" s="127"/>
      <c r="DQ506" s="127"/>
      <c r="DR506" s="127"/>
      <c r="DS506" s="127"/>
      <c r="DT506" s="127"/>
    </row>
    <row r="507" spans="1:124" x14ac:dyDescent="0.3">
      <c r="A507" s="127"/>
      <c r="B507" s="127"/>
      <c r="C507" s="127"/>
      <c r="D507" s="127"/>
      <c r="E507" s="127"/>
      <c r="F507" s="127"/>
      <c r="G507" s="154"/>
      <c r="H507" s="154"/>
      <c r="I507" s="154"/>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c r="CI507" s="127"/>
      <c r="CJ507" s="127"/>
      <c r="CK507" s="127"/>
      <c r="CL507" s="127"/>
      <c r="CM507" s="127"/>
      <c r="CN507" s="127"/>
      <c r="CO507" s="127"/>
      <c r="CP507" s="127"/>
      <c r="CQ507" s="127"/>
      <c r="CR507" s="127"/>
      <c r="CS507" s="127"/>
      <c r="CT507" s="127"/>
      <c r="CU507" s="127"/>
      <c r="CV507" s="127"/>
      <c r="CW507" s="127"/>
      <c r="CX507" s="127"/>
      <c r="CY507" s="127"/>
      <c r="CZ507" s="127"/>
      <c r="DA507" s="127"/>
      <c r="DB507" s="127"/>
      <c r="DC507" s="127"/>
      <c r="DD507" s="127"/>
      <c r="DE507" s="127"/>
      <c r="DF507" s="127"/>
      <c r="DG507" s="127"/>
      <c r="DH507" s="127"/>
      <c r="DI507" s="127"/>
      <c r="DJ507" s="127"/>
      <c r="DK507" s="127"/>
      <c r="DL507" s="127"/>
      <c r="DM507" s="127"/>
      <c r="DN507" s="127"/>
      <c r="DO507" s="127"/>
      <c r="DP507" s="127"/>
      <c r="DQ507" s="127"/>
      <c r="DR507" s="127"/>
      <c r="DS507" s="127"/>
      <c r="DT507" s="127"/>
    </row>
    <row r="508" spans="1:124" x14ac:dyDescent="0.3">
      <c r="A508" s="127"/>
      <c r="B508" s="127"/>
      <c r="C508" s="127"/>
      <c r="D508" s="127"/>
      <c r="E508" s="127"/>
      <c r="F508" s="127"/>
      <c r="G508" s="154"/>
      <c r="H508" s="154"/>
      <c r="I508" s="154"/>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c r="CI508" s="127"/>
      <c r="CJ508" s="127"/>
      <c r="CK508" s="127"/>
      <c r="CL508" s="127"/>
      <c r="CM508" s="127"/>
      <c r="CN508" s="127"/>
      <c r="CO508" s="127"/>
      <c r="CP508" s="127"/>
      <c r="CQ508" s="127"/>
      <c r="CR508" s="127"/>
      <c r="CS508" s="127"/>
      <c r="CT508" s="127"/>
      <c r="CU508" s="127"/>
      <c r="CV508" s="127"/>
      <c r="CW508" s="127"/>
      <c r="CX508" s="127"/>
      <c r="CY508" s="127"/>
      <c r="CZ508" s="127"/>
      <c r="DA508" s="127"/>
      <c r="DB508" s="127"/>
      <c r="DC508" s="127"/>
      <c r="DD508" s="127"/>
      <c r="DE508" s="127"/>
      <c r="DF508" s="127"/>
      <c r="DG508" s="127"/>
      <c r="DH508" s="127"/>
      <c r="DI508" s="127"/>
      <c r="DJ508" s="127"/>
      <c r="DK508" s="127"/>
      <c r="DL508" s="127"/>
      <c r="DM508" s="127"/>
      <c r="DN508" s="127"/>
      <c r="DO508" s="127"/>
      <c r="DP508" s="127"/>
      <c r="DQ508" s="127"/>
      <c r="DR508" s="127"/>
      <c r="DS508" s="127"/>
      <c r="DT508" s="127"/>
    </row>
    <row r="509" spans="1:124" x14ac:dyDescent="0.3">
      <c r="A509" s="127"/>
      <c r="B509" s="127"/>
      <c r="C509" s="127"/>
      <c r="D509" s="127"/>
      <c r="E509" s="127"/>
      <c r="F509" s="127"/>
      <c r="G509" s="154"/>
      <c r="H509" s="154"/>
      <c r="I509" s="154"/>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c r="CI509" s="127"/>
      <c r="CJ509" s="127"/>
      <c r="CK509" s="127"/>
      <c r="CL509" s="127"/>
      <c r="CM509" s="127"/>
      <c r="CN509" s="127"/>
      <c r="CO509" s="127"/>
      <c r="CP509" s="127"/>
      <c r="CQ509" s="127"/>
      <c r="CR509" s="127"/>
      <c r="CS509" s="127"/>
      <c r="CT509" s="127"/>
      <c r="CU509" s="127"/>
      <c r="CV509" s="127"/>
      <c r="CW509" s="127"/>
      <c r="CX509" s="127"/>
      <c r="CY509" s="127"/>
      <c r="CZ509" s="127"/>
      <c r="DA509" s="127"/>
      <c r="DB509" s="127"/>
      <c r="DC509" s="127"/>
      <c r="DD509" s="127"/>
      <c r="DE509" s="127"/>
      <c r="DF509" s="127"/>
      <c r="DG509" s="127"/>
      <c r="DH509" s="127"/>
      <c r="DI509" s="127"/>
      <c r="DJ509" s="127"/>
      <c r="DK509" s="127"/>
      <c r="DL509" s="127"/>
      <c r="DM509" s="127"/>
      <c r="DN509" s="127"/>
      <c r="DO509" s="127"/>
      <c r="DP509" s="127"/>
      <c r="DQ509" s="127"/>
      <c r="DR509" s="127"/>
      <c r="DS509" s="127"/>
      <c r="DT509" s="127"/>
    </row>
    <row r="510" spans="1:124" x14ac:dyDescent="0.3">
      <c r="A510" s="127"/>
      <c r="B510" s="127"/>
      <c r="C510" s="127"/>
      <c r="D510" s="127"/>
      <c r="E510" s="127"/>
      <c r="F510" s="127"/>
      <c r="G510" s="154"/>
      <c r="H510" s="154"/>
      <c r="I510" s="154"/>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c r="CI510" s="127"/>
      <c r="CJ510" s="127"/>
      <c r="CK510" s="127"/>
      <c r="CL510" s="127"/>
      <c r="CM510" s="127"/>
      <c r="CN510" s="127"/>
      <c r="CO510" s="127"/>
      <c r="CP510" s="127"/>
      <c r="CQ510" s="127"/>
      <c r="CR510" s="127"/>
      <c r="CS510" s="127"/>
      <c r="CT510" s="127"/>
      <c r="CU510" s="127"/>
      <c r="CV510" s="127"/>
      <c r="CW510" s="127"/>
      <c r="CX510" s="127"/>
      <c r="CY510" s="127"/>
      <c r="CZ510" s="127"/>
      <c r="DA510" s="127"/>
      <c r="DB510" s="127"/>
      <c r="DC510" s="127"/>
      <c r="DD510" s="127"/>
      <c r="DE510" s="127"/>
      <c r="DF510" s="127"/>
      <c r="DG510" s="127"/>
      <c r="DH510" s="127"/>
      <c r="DI510" s="127"/>
      <c r="DJ510" s="127"/>
      <c r="DK510" s="127"/>
      <c r="DL510" s="127"/>
      <c r="DM510" s="127"/>
      <c r="DN510" s="127"/>
      <c r="DO510" s="127"/>
      <c r="DP510" s="127"/>
      <c r="DQ510" s="127"/>
      <c r="DR510" s="127"/>
      <c r="DS510" s="127"/>
      <c r="DT510" s="127"/>
    </row>
    <row r="511" spans="1:124" x14ac:dyDescent="0.3">
      <c r="A511" s="127"/>
      <c r="B511" s="127"/>
      <c r="C511" s="127"/>
      <c r="D511" s="127"/>
      <c r="E511" s="127"/>
      <c r="F511" s="127"/>
      <c r="G511" s="154"/>
      <c r="H511" s="154"/>
      <c r="I511" s="154"/>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c r="CI511" s="127"/>
      <c r="CJ511" s="127"/>
      <c r="CK511" s="127"/>
      <c r="CL511" s="127"/>
      <c r="CM511" s="127"/>
      <c r="CN511" s="127"/>
      <c r="CO511" s="127"/>
      <c r="CP511" s="127"/>
      <c r="CQ511" s="127"/>
      <c r="CR511" s="127"/>
      <c r="CS511" s="127"/>
      <c r="CT511" s="127"/>
      <c r="CU511" s="127"/>
      <c r="CV511" s="127"/>
      <c r="CW511" s="127"/>
      <c r="CX511" s="127"/>
      <c r="CY511" s="127"/>
      <c r="CZ511" s="127"/>
      <c r="DA511" s="127"/>
      <c r="DB511" s="127"/>
      <c r="DC511" s="127"/>
      <c r="DD511" s="127"/>
      <c r="DE511" s="127"/>
      <c r="DF511" s="127"/>
      <c r="DG511" s="127"/>
      <c r="DH511" s="127"/>
      <c r="DI511" s="127"/>
      <c r="DJ511" s="127"/>
      <c r="DK511" s="127"/>
      <c r="DL511" s="127"/>
      <c r="DM511" s="127"/>
      <c r="DN511" s="127"/>
      <c r="DO511" s="127"/>
      <c r="DP511" s="127"/>
      <c r="DQ511" s="127"/>
      <c r="DR511" s="127"/>
      <c r="DS511" s="127"/>
      <c r="DT511" s="127"/>
    </row>
    <row r="512" spans="1:124" x14ac:dyDescent="0.3">
      <c r="A512" s="127"/>
      <c r="B512" s="127"/>
      <c r="C512" s="127"/>
      <c r="D512" s="127"/>
      <c r="E512" s="127"/>
      <c r="F512" s="127"/>
      <c r="G512" s="154"/>
      <c r="H512" s="154"/>
      <c r="I512" s="154"/>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c r="CI512" s="127"/>
      <c r="CJ512" s="127"/>
      <c r="CK512" s="127"/>
      <c r="CL512" s="127"/>
      <c r="CM512" s="127"/>
      <c r="CN512" s="127"/>
      <c r="CO512" s="127"/>
      <c r="CP512" s="127"/>
      <c r="CQ512" s="127"/>
      <c r="CR512" s="127"/>
      <c r="CS512" s="127"/>
      <c r="CT512" s="127"/>
      <c r="CU512" s="127"/>
      <c r="CV512" s="127"/>
      <c r="CW512" s="127"/>
      <c r="CX512" s="127"/>
      <c r="CY512" s="127"/>
      <c r="CZ512" s="127"/>
      <c r="DA512" s="127"/>
      <c r="DB512" s="127"/>
      <c r="DC512" s="127"/>
      <c r="DD512" s="127"/>
      <c r="DE512" s="127"/>
      <c r="DF512" s="127"/>
      <c r="DG512" s="127"/>
      <c r="DH512" s="127"/>
      <c r="DI512" s="127"/>
      <c r="DJ512" s="127"/>
      <c r="DK512" s="127"/>
      <c r="DL512" s="127"/>
      <c r="DM512" s="127"/>
      <c r="DN512" s="127"/>
      <c r="DO512" s="127"/>
      <c r="DP512" s="127"/>
      <c r="DQ512" s="127"/>
      <c r="DR512" s="127"/>
      <c r="DS512" s="127"/>
      <c r="DT512" s="127"/>
    </row>
    <row r="513" spans="1:124" x14ac:dyDescent="0.3">
      <c r="A513" s="127"/>
      <c r="B513" s="127"/>
      <c r="C513" s="127"/>
      <c r="D513" s="127"/>
      <c r="E513" s="127"/>
      <c r="F513" s="127"/>
      <c r="G513" s="154"/>
      <c r="H513" s="154"/>
      <c r="I513" s="154"/>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c r="CI513" s="127"/>
      <c r="CJ513" s="127"/>
      <c r="CK513" s="127"/>
      <c r="CL513" s="127"/>
      <c r="CM513" s="127"/>
      <c r="CN513" s="127"/>
      <c r="CO513" s="127"/>
      <c r="CP513" s="127"/>
      <c r="CQ513" s="127"/>
      <c r="CR513" s="127"/>
      <c r="CS513" s="127"/>
      <c r="CT513" s="127"/>
      <c r="CU513" s="127"/>
      <c r="CV513" s="127"/>
      <c r="CW513" s="127"/>
      <c r="CX513" s="127"/>
      <c r="CY513" s="127"/>
      <c r="CZ513" s="127"/>
      <c r="DA513" s="127"/>
      <c r="DB513" s="127"/>
      <c r="DC513" s="127"/>
      <c r="DD513" s="127"/>
      <c r="DE513" s="127"/>
      <c r="DF513" s="127"/>
      <c r="DG513" s="127"/>
      <c r="DH513" s="127"/>
      <c r="DI513" s="127"/>
      <c r="DJ513" s="127"/>
      <c r="DK513" s="127"/>
      <c r="DL513" s="127"/>
      <c r="DM513" s="127"/>
      <c r="DN513" s="127"/>
      <c r="DO513" s="127"/>
      <c r="DP513" s="127"/>
      <c r="DQ513" s="127"/>
      <c r="DR513" s="127"/>
      <c r="DS513" s="127"/>
      <c r="DT513" s="127"/>
    </row>
    <row r="514" spans="1:124" x14ac:dyDescent="0.3">
      <c r="A514" s="127"/>
      <c r="B514" s="127"/>
      <c r="C514" s="127"/>
      <c r="D514" s="127"/>
      <c r="E514" s="127"/>
      <c r="F514" s="127"/>
      <c r="G514" s="154"/>
      <c r="H514" s="154"/>
      <c r="I514" s="154"/>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c r="CT514" s="127"/>
      <c r="CU514" s="127"/>
      <c r="CV514" s="127"/>
      <c r="CW514" s="127"/>
      <c r="CX514" s="127"/>
      <c r="CY514" s="127"/>
      <c r="CZ514" s="127"/>
      <c r="DA514" s="127"/>
      <c r="DB514" s="127"/>
      <c r="DC514" s="127"/>
      <c r="DD514" s="127"/>
      <c r="DE514" s="127"/>
      <c r="DF514" s="127"/>
      <c r="DG514" s="127"/>
      <c r="DH514" s="127"/>
      <c r="DI514" s="127"/>
      <c r="DJ514" s="127"/>
      <c r="DK514" s="127"/>
      <c r="DL514" s="127"/>
      <c r="DM514" s="127"/>
      <c r="DN514" s="127"/>
      <c r="DO514" s="127"/>
      <c r="DP514" s="127"/>
      <c r="DQ514" s="127"/>
      <c r="DR514" s="127"/>
      <c r="DS514" s="127"/>
      <c r="DT514" s="127"/>
    </row>
    <row r="515" spans="1:124" x14ac:dyDescent="0.3">
      <c r="A515" s="127"/>
      <c r="B515" s="127"/>
      <c r="C515" s="127"/>
      <c r="D515" s="127"/>
      <c r="E515" s="127"/>
      <c r="F515" s="127"/>
      <c r="G515" s="154"/>
      <c r="H515" s="154"/>
      <c r="I515" s="154"/>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c r="CI515" s="127"/>
      <c r="CJ515" s="127"/>
      <c r="CK515" s="127"/>
      <c r="CL515" s="127"/>
      <c r="CM515" s="127"/>
      <c r="CN515" s="127"/>
      <c r="CO515" s="127"/>
      <c r="CP515" s="127"/>
      <c r="CQ515" s="127"/>
      <c r="CR515" s="127"/>
      <c r="CS515" s="127"/>
      <c r="CT515" s="127"/>
      <c r="CU515" s="127"/>
      <c r="CV515" s="127"/>
      <c r="CW515" s="127"/>
      <c r="CX515" s="127"/>
      <c r="CY515" s="127"/>
      <c r="CZ515" s="127"/>
      <c r="DA515" s="127"/>
      <c r="DB515" s="127"/>
      <c r="DC515" s="127"/>
      <c r="DD515" s="127"/>
      <c r="DE515" s="127"/>
      <c r="DF515" s="127"/>
      <c r="DG515" s="127"/>
      <c r="DH515" s="127"/>
      <c r="DI515" s="127"/>
      <c r="DJ515" s="127"/>
      <c r="DK515" s="127"/>
      <c r="DL515" s="127"/>
      <c r="DM515" s="127"/>
      <c r="DN515" s="127"/>
      <c r="DO515" s="127"/>
      <c r="DP515" s="127"/>
      <c r="DQ515" s="127"/>
      <c r="DR515" s="127"/>
      <c r="DS515" s="127"/>
      <c r="DT515" s="127"/>
    </row>
    <row r="516" spans="1:124" x14ac:dyDescent="0.3">
      <c r="A516" s="127"/>
      <c r="B516" s="127"/>
      <c r="C516" s="127"/>
      <c r="D516" s="127"/>
      <c r="E516" s="127"/>
      <c r="F516" s="127"/>
      <c r="G516" s="154"/>
      <c r="H516" s="154"/>
      <c r="I516" s="154"/>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c r="CI516" s="127"/>
      <c r="CJ516" s="127"/>
      <c r="CK516" s="127"/>
      <c r="CL516" s="127"/>
      <c r="CM516" s="127"/>
      <c r="CN516" s="127"/>
      <c r="CO516" s="127"/>
      <c r="CP516" s="127"/>
      <c r="CQ516" s="127"/>
      <c r="CR516" s="127"/>
      <c r="CS516" s="127"/>
      <c r="CT516" s="127"/>
      <c r="CU516" s="127"/>
      <c r="CV516" s="127"/>
      <c r="CW516" s="127"/>
      <c r="CX516" s="127"/>
      <c r="CY516" s="127"/>
      <c r="CZ516" s="127"/>
      <c r="DA516" s="127"/>
      <c r="DB516" s="127"/>
      <c r="DC516" s="127"/>
      <c r="DD516" s="127"/>
      <c r="DE516" s="127"/>
      <c r="DF516" s="127"/>
      <c r="DG516" s="127"/>
      <c r="DH516" s="127"/>
      <c r="DI516" s="127"/>
      <c r="DJ516" s="127"/>
      <c r="DK516" s="127"/>
      <c r="DL516" s="127"/>
      <c r="DM516" s="127"/>
      <c r="DN516" s="127"/>
      <c r="DO516" s="127"/>
      <c r="DP516" s="127"/>
      <c r="DQ516" s="127"/>
      <c r="DR516" s="127"/>
      <c r="DS516" s="127"/>
      <c r="DT516" s="127"/>
    </row>
    <row r="517" spans="1:124" x14ac:dyDescent="0.3">
      <c r="A517" s="127"/>
      <c r="B517" s="127"/>
      <c r="C517" s="127"/>
      <c r="D517" s="127"/>
      <c r="E517" s="127"/>
      <c r="F517" s="127"/>
      <c r="G517" s="154"/>
      <c r="H517" s="154"/>
      <c r="I517" s="154"/>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c r="CI517" s="127"/>
      <c r="CJ517" s="127"/>
      <c r="CK517" s="127"/>
      <c r="CL517" s="127"/>
      <c r="CM517" s="127"/>
      <c r="CN517" s="127"/>
      <c r="CO517" s="127"/>
      <c r="CP517" s="127"/>
      <c r="CQ517" s="127"/>
      <c r="CR517" s="127"/>
      <c r="CS517" s="127"/>
      <c r="CT517" s="127"/>
      <c r="CU517" s="127"/>
      <c r="CV517" s="127"/>
      <c r="CW517" s="127"/>
      <c r="CX517" s="127"/>
      <c r="CY517" s="127"/>
      <c r="CZ517" s="127"/>
      <c r="DA517" s="127"/>
      <c r="DB517" s="127"/>
      <c r="DC517" s="127"/>
      <c r="DD517" s="127"/>
      <c r="DE517" s="127"/>
      <c r="DF517" s="127"/>
      <c r="DG517" s="127"/>
      <c r="DH517" s="127"/>
      <c r="DI517" s="127"/>
      <c r="DJ517" s="127"/>
      <c r="DK517" s="127"/>
      <c r="DL517" s="127"/>
      <c r="DM517" s="127"/>
      <c r="DN517" s="127"/>
      <c r="DO517" s="127"/>
      <c r="DP517" s="127"/>
      <c r="DQ517" s="127"/>
      <c r="DR517" s="127"/>
      <c r="DS517" s="127"/>
      <c r="DT517" s="127"/>
    </row>
    <row r="518" spans="1:124" x14ac:dyDescent="0.3">
      <c r="A518" s="127"/>
      <c r="B518" s="127"/>
      <c r="C518" s="127"/>
      <c r="D518" s="127"/>
      <c r="E518" s="127"/>
      <c r="F518" s="127"/>
      <c r="G518" s="154"/>
      <c r="H518" s="154"/>
      <c r="I518" s="154"/>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c r="CO518" s="127"/>
      <c r="CP518" s="127"/>
      <c r="CQ518" s="127"/>
      <c r="CR518" s="127"/>
      <c r="CS518" s="127"/>
      <c r="CT518" s="127"/>
      <c r="CU518" s="127"/>
      <c r="CV518" s="127"/>
      <c r="CW518" s="127"/>
      <c r="CX518" s="127"/>
      <c r="CY518" s="127"/>
      <c r="CZ518" s="127"/>
      <c r="DA518" s="127"/>
      <c r="DB518" s="127"/>
      <c r="DC518" s="127"/>
      <c r="DD518" s="127"/>
      <c r="DE518" s="127"/>
      <c r="DF518" s="127"/>
      <c r="DG518" s="127"/>
      <c r="DH518" s="127"/>
      <c r="DI518" s="127"/>
      <c r="DJ518" s="127"/>
      <c r="DK518" s="127"/>
      <c r="DL518" s="127"/>
      <c r="DM518" s="127"/>
      <c r="DN518" s="127"/>
      <c r="DO518" s="127"/>
      <c r="DP518" s="127"/>
      <c r="DQ518" s="127"/>
      <c r="DR518" s="127"/>
      <c r="DS518" s="127"/>
      <c r="DT518" s="127"/>
    </row>
    <row r="519" spans="1:124" x14ac:dyDescent="0.3">
      <c r="A519" s="127"/>
      <c r="B519" s="127"/>
      <c r="C519" s="127"/>
      <c r="D519" s="127"/>
      <c r="E519" s="127"/>
      <c r="F519" s="127"/>
      <c r="G519" s="154"/>
      <c r="H519" s="154"/>
      <c r="I519" s="154"/>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c r="CO519" s="127"/>
      <c r="CP519" s="127"/>
      <c r="CQ519" s="127"/>
      <c r="CR519" s="127"/>
      <c r="CS519" s="127"/>
      <c r="CT519" s="127"/>
      <c r="CU519" s="127"/>
      <c r="CV519" s="127"/>
      <c r="CW519" s="127"/>
      <c r="CX519" s="127"/>
      <c r="CY519" s="127"/>
      <c r="CZ519" s="127"/>
      <c r="DA519" s="127"/>
      <c r="DB519" s="127"/>
      <c r="DC519" s="127"/>
      <c r="DD519" s="127"/>
      <c r="DE519" s="127"/>
      <c r="DF519" s="127"/>
      <c r="DG519" s="127"/>
      <c r="DH519" s="127"/>
      <c r="DI519" s="127"/>
      <c r="DJ519" s="127"/>
      <c r="DK519" s="127"/>
      <c r="DL519" s="127"/>
      <c r="DM519" s="127"/>
      <c r="DN519" s="127"/>
      <c r="DO519" s="127"/>
      <c r="DP519" s="127"/>
      <c r="DQ519" s="127"/>
      <c r="DR519" s="127"/>
      <c r="DS519" s="127"/>
      <c r="DT519" s="127"/>
    </row>
    <row r="520" spans="1:124" x14ac:dyDescent="0.3">
      <c r="A520" s="127"/>
      <c r="B520" s="127"/>
      <c r="C520" s="127"/>
      <c r="D520" s="127"/>
      <c r="E520" s="127"/>
      <c r="F520" s="127"/>
      <c r="G520" s="154"/>
      <c r="H520" s="154"/>
      <c r="I520" s="154"/>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c r="CI520" s="127"/>
      <c r="CJ520" s="127"/>
      <c r="CK520" s="127"/>
      <c r="CL520" s="127"/>
      <c r="CM520" s="127"/>
      <c r="CN520" s="127"/>
      <c r="CO520" s="127"/>
      <c r="CP520" s="127"/>
      <c r="CQ520" s="127"/>
      <c r="CR520" s="127"/>
      <c r="CS520" s="127"/>
      <c r="CT520" s="127"/>
      <c r="CU520" s="127"/>
      <c r="CV520" s="127"/>
      <c r="CW520" s="127"/>
      <c r="CX520" s="127"/>
      <c r="CY520" s="127"/>
      <c r="CZ520" s="127"/>
      <c r="DA520" s="127"/>
      <c r="DB520" s="127"/>
      <c r="DC520" s="127"/>
      <c r="DD520" s="127"/>
      <c r="DE520" s="127"/>
      <c r="DF520" s="127"/>
      <c r="DG520" s="127"/>
      <c r="DH520" s="127"/>
      <c r="DI520" s="127"/>
      <c r="DJ520" s="127"/>
      <c r="DK520" s="127"/>
      <c r="DL520" s="127"/>
      <c r="DM520" s="127"/>
      <c r="DN520" s="127"/>
      <c r="DO520" s="127"/>
      <c r="DP520" s="127"/>
      <c r="DQ520" s="127"/>
      <c r="DR520" s="127"/>
      <c r="DS520" s="127"/>
      <c r="DT520" s="127"/>
    </row>
    <row r="521" spans="1:124" x14ac:dyDescent="0.3">
      <c r="A521" s="127"/>
      <c r="B521" s="127"/>
      <c r="C521" s="127"/>
      <c r="D521" s="127"/>
      <c r="E521" s="127"/>
      <c r="F521" s="127"/>
      <c r="G521" s="154"/>
      <c r="H521" s="154"/>
      <c r="I521" s="154"/>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c r="CI521" s="127"/>
      <c r="CJ521" s="127"/>
      <c r="CK521" s="127"/>
      <c r="CL521" s="127"/>
      <c r="CM521" s="127"/>
      <c r="CN521" s="127"/>
      <c r="CO521" s="127"/>
      <c r="CP521" s="127"/>
      <c r="CQ521" s="127"/>
      <c r="CR521" s="127"/>
      <c r="CS521" s="127"/>
      <c r="CT521" s="127"/>
      <c r="CU521" s="127"/>
      <c r="CV521" s="127"/>
      <c r="CW521" s="127"/>
      <c r="CX521" s="127"/>
      <c r="CY521" s="127"/>
      <c r="CZ521" s="127"/>
      <c r="DA521" s="127"/>
      <c r="DB521" s="127"/>
      <c r="DC521" s="127"/>
      <c r="DD521" s="127"/>
      <c r="DE521" s="127"/>
      <c r="DF521" s="127"/>
      <c r="DG521" s="127"/>
      <c r="DH521" s="127"/>
      <c r="DI521" s="127"/>
      <c r="DJ521" s="127"/>
      <c r="DK521" s="127"/>
      <c r="DL521" s="127"/>
      <c r="DM521" s="127"/>
      <c r="DN521" s="127"/>
      <c r="DO521" s="127"/>
      <c r="DP521" s="127"/>
      <c r="DQ521" s="127"/>
      <c r="DR521" s="127"/>
      <c r="DS521" s="127"/>
      <c r="DT521" s="127"/>
    </row>
    <row r="522" spans="1:124" x14ac:dyDescent="0.3">
      <c r="A522" s="127"/>
      <c r="B522" s="127"/>
      <c r="C522" s="127"/>
      <c r="D522" s="127"/>
      <c r="E522" s="127"/>
      <c r="F522" s="127"/>
      <c r="G522" s="154"/>
      <c r="H522" s="154"/>
      <c r="I522" s="154"/>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c r="CI522" s="127"/>
      <c r="CJ522" s="127"/>
      <c r="CK522" s="127"/>
      <c r="CL522" s="127"/>
      <c r="CM522" s="127"/>
      <c r="CN522" s="127"/>
      <c r="CO522" s="127"/>
      <c r="CP522" s="127"/>
      <c r="CQ522" s="127"/>
      <c r="CR522" s="127"/>
      <c r="CS522" s="127"/>
      <c r="CT522" s="127"/>
      <c r="CU522" s="127"/>
      <c r="CV522" s="127"/>
      <c r="CW522" s="127"/>
      <c r="CX522" s="127"/>
      <c r="CY522" s="127"/>
      <c r="CZ522" s="127"/>
      <c r="DA522" s="127"/>
      <c r="DB522" s="127"/>
      <c r="DC522" s="127"/>
      <c r="DD522" s="127"/>
      <c r="DE522" s="127"/>
      <c r="DF522" s="127"/>
      <c r="DG522" s="127"/>
      <c r="DH522" s="127"/>
      <c r="DI522" s="127"/>
      <c r="DJ522" s="127"/>
      <c r="DK522" s="127"/>
      <c r="DL522" s="127"/>
      <c r="DM522" s="127"/>
      <c r="DN522" s="127"/>
      <c r="DO522" s="127"/>
      <c r="DP522" s="127"/>
      <c r="DQ522" s="127"/>
      <c r="DR522" s="127"/>
      <c r="DS522" s="127"/>
      <c r="DT522" s="127"/>
    </row>
    <row r="523" spans="1:124" x14ac:dyDescent="0.3">
      <c r="A523" s="127"/>
      <c r="B523" s="127"/>
      <c r="C523" s="127"/>
      <c r="D523" s="127"/>
      <c r="E523" s="127"/>
      <c r="F523" s="127"/>
      <c r="G523" s="154"/>
      <c r="H523" s="154"/>
      <c r="I523" s="154"/>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c r="CI523" s="127"/>
      <c r="CJ523" s="127"/>
      <c r="CK523" s="127"/>
      <c r="CL523" s="127"/>
      <c r="CM523" s="127"/>
      <c r="CN523" s="127"/>
      <c r="CO523" s="127"/>
      <c r="CP523" s="127"/>
      <c r="CQ523" s="127"/>
      <c r="CR523" s="127"/>
      <c r="CS523" s="127"/>
      <c r="CT523" s="127"/>
      <c r="CU523" s="127"/>
      <c r="CV523" s="127"/>
      <c r="CW523" s="127"/>
      <c r="CX523" s="127"/>
      <c r="CY523" s="127"/>
      <c r="CZ523" s="127"/>
      <c r="DA523" s="127"/>
      <c r="DB523" s="127"/>
      <c r="DC523" s="127"/>
      <c r="DD523" s="127"/>
      <c r="DE523" s="127"/>
      <c r="DF523" s="127"/>
      <c r="DG523" s="127"/>
      <c r="DH523" s="127"/>
      <c r="DI523" s="127"/>
      <c r="DJ523" s="127"/>
      <c r="DK523" s="127"/>
      <c r="DL523" s="127"/>
      <c r="DM523" s="127"/>
      <c r="DN523" s="127"/>
      <c r="DO523" s="127"/>
      <c r="DP523" s="127"/>
      <c r="DQ523" s="127"/>
      <c r="DR523" s="127"/>
      <c r="DS523" s="127"/>
      <c r="DT523" s="127"/>
    </row>
    <row r="524" spans="1:124" x14ac:dyDescent="0.3">
      <c r="A524" s="127"/>
      <c r="B524" s="127"/>
      <c r="C524" s="127"/>
      <c r="D524" s="127"/>
      <c r="E524" s="127"/>
      <c r="F524" s="127"/>
      <c r="G524" s="154"/>
      <c r="H524" s="154"/>
      <c r="I524" s="154"/>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c r="CT524" s="127"/>
      <c r="CU524" s="127"/>
      <c r="CV524" s="127"/>
      <c r="CW524" s="127"/>
      <c r="CX524" s="127"/>
      <c r="CY524" s="127"/>
      <c r="CZ524" s="127"/>
      <c r="DA524" s="127"/>
      <c r="DB524" s="127"/>
      <c r="DC524" s="127"/>
      <c r="DD524" s="127"/>
      <c r="DE524" s="127"/>
      <c r="DF524" s="127"/>
      <c r="DG524" s="127"/>
      <c r="DH524" s="127"/>
      <c r="DI524" s="127"/>
      <c r="DJ524" s="127"/>
      <c r="DK524" s="127"/>
      <c r="DL524" s="127"/>
      <c r="DM524" s="127"/>
      <c r="DN524" s="127"/>
      <c r="DO524" s="127"/>
      <c r="DP524" s="127"/>
      <c r="DQ524" s="127"/>
      <c r="DR524" s="127"/>
      <c r="DS524" s="127"/>
      <c r="DT524" s="127"/>
    </row>
    <row r="525" spans="1:124" x14ac:dyDescent="0.3">
      <c r="A525" s="127"/>
      <c r="B525" s="127"/>
      <c r="C525" s="127"/>
      <c r="D525" s="127"/>
      <c r="E525" s="127"/>
      <c r="F525" s="127"/>
      <c r="G525" s="154"/>
      <c r="H525" s="154"/>
      <c r="I525" s="154"/>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c r="CT525" s="127"/>
      <c r="CU525" s="127"/>
      <c r="CV525" s="127"/>
      <c r="CW525" s="127"/>
      <c r="CX525" s="127"/>
      <c r="CY525" s="127"/>
      <c r="CZ525" s="127"/>
      <c r="DA525" s="127"/>
      <c r="DB525" s="127"/>
      <c r="DC525" s="127"/>
      <c r="DD525" s="127"/>
      <c r="DE525" s="127"/>
      <c r="DF525" s="127"/>
      <c r="DG525" s="127"/>
      <c r="DH525" s="127"/>
      <c r="DI525" s="127"/>
      <c r="DJ525" s="127"/>
      <c r="DK525" s="127"/>
      <c r="DL525" s="127"/>
      <c r="DM525" s="127"/>
      <c r="DN525" s="127"/>
      <c r="DO525" s="127"/>
      <c r="DP525" s="127"/>
      <c r="DQ525" s="127"/>
      <c r="DR525" s="127"/>
      <c r="DS525" s="127"/>
      <c r="DT525" s="127"/>
    </row>
    <row r="526" spans="1:124" x14ac:dyDescent="0.3">
      <c r="A526" s="127"/>
      <c r="B526" s="127"/>
      <c r="C526" s="127"/>
      <c r="D526" s="127"/>
      <c r="E526" s="127"/>
      <c r="F526" s="127"/>
      <c r="G526" s="154"/>
      <c r="H526" s="154"/>
      <c r="I526" s="154"/>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c r="CI526" s="127"/>
      <c r="CJ526" s="127"/>
      <c r="CK526" s="127"/>
      <c r="CL526" s="127"/>
      <c r="CM526" s="127"/>
      <c r="CN526" s="127"/>
      <c r="CO526" s="127"/>
      <c r="CP526" s="127"/>
      <c r="CQ526" s="127"/>
      <c r="CR526" s="127"/>
      <c r="CS526" s="127"/>
      <c r="CT526" s="127"/>
      <c r="CU526" s="127"/>
      <c r="CV526" s="127"/>
      <c r="CW526" s="127"/>
      <c r="CX526" s="127"/>
      <c r="CY526" s="127"/>
      <c r="CZ526" s="127"/>
      <c r="DA526" s="127"/>
      <c r="DB526" s="127"/>
      <c r="DC526" s="127"/>
      <c r="DD526" s="127"/>
      <c r="DE526" s="127"/>
      <c r="DF526" s="127"/>
      <c r="DG526" s="127"/>
      <c r="DH526" s="127"/>
      <c r="DI526" s="127"/>
      <c r="DJ526" s="127"/>
      <c r="DK526" s="127"/>
      <c r="DL526" s="127"/>
      <c r="DM526" s="127"/>
      <c r="DN526" s="127"/>
      <c r="DO526" s="127"/>
      <c r="DP526" s="127"/>
      <c r="DQ526" s="127"/>
      <c r="DR526" s="127"/>
      <c r="DS526" s="127"/>
      <c r="DT526" s="127"/>
    </row>
    <row r="527" spans="1:124" x14ac:dyDescent="0.3">
      <c r="A527" s="127"/>
      <c r="B527" s="127"/>
      <c r="C527" s="127"/>
      <c r="D527" s="127"/>
      <c r="E527" s="127"/>
      <c r="F527" s="127"/>
      <c r="G527" s="154"/>
      <c r="H527" s="154"/>
      <c r="I527" s="154"/>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c r="CH527" s="127"/>
      <c r="CI527" s="127"/>
      <c r="CJ527" s="127"/>
      <c r="CK527" s="127"/>
      <c r="CL527" s="127"/>
      <c r="CM527" s="127"/>
      <c r="CN527" s="127"/>
      <c r="CO527" s="127"/>
      <c r="CP527" s="127"/>
      <c r="CQ527" s="127"/>
      <c r="CR527" s="127"/>
      <c r="CS527" s="127"/>
      <c r="CT527" s="127"/>
      <c r="CU527" s="127"/>
      <c r="CV527" s="127"/>
      <c r="CW527" s="127"/>
      <c r="CX527" s="127"/>
      <c r="CY527" s="127"/>
      <c r="CZ527" s="127"/>
      <c r="DA527" s="127"/>
      <c r="DB527" s="127"/>
      <c r="DC527" s="127"/>
      <c r="DD527" s="127"/>
      <c r="DE527" s="127"/>
      <c r="DF527" s="127"/>
      <c r="DG527" s="127"/>
      <c r="DH527" s="127"/>
      <c r="DI527" s="127"/>
      <c r="DJ527" s="127"/>
      <c r="DK527" s="127"/>
      <c r="DL527" s="127"/>
      <c r="DM527" s="127"/>
      <c r="DN527" s="127"/>
      <c r="DO527" s="127"/>
      <c r="DP527" s="127"/>
      <c r="DQ527" s="127"/>
      <c r="DR527" s="127"/>
      <c r="DS527" s="127"/>
      <c r="DT527" s="127"/>
    </row>
    <row r="528" spans="1:124" x14ac:dyDescent="0.3">
      <c r="A528" s="127"/>
      <c r="B528" s="127"/>
      <c r="C528" s="127"/>
      <c r="D528" s="127"/>
      <c r="E528" s="127"/>
      <c r="F528" s="127"/>
      <c r="G528" s="154"/>
      <c r="H528" s="154"/>
      <c r="I528" s="154"/>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c r="CI528" s="127"/>
      <c r="CJ528" s="127"/>
      <c r="CK528" s="127"/>
      <c r="CL528" s="127"/>
      <c r="CM528" s="127"/>
      <c r="CN528" s="127"/>
      <c r="CO528" s="127"/>
      <c r="CP528" s="127"/>
      <c r="CQ528" s="127"/>
      <c r="CR528" s="127"/>
      <c r="CS528" s="127"/>
      <c r="CT528" s="127"/>
      <c r="CU528" s="127"/>
      <c r="CV528" s="127"/>
      <c r="CW528" s="127"/>
      <c r="CX528" s="127"/>
      <c r="CY528" s="127"/>
      <c r="CZ528" s="127"/>
      <c r="DA528" s="127"/>
      <c r="DB528" s="127"/>
      <c r="DC528" s="127"/>
      <c r="DD528" s="127"/>
      <c r="DE528" s="127"/>
      <c r="DF528" s="127"/>
      <c r="DG528" s="127"/>
      <c r="DH528" s="127"/>
      <c r="DI528" s="127"/>
      <c r="DJ528" s="127"/>
      <c r="DK528" s="127"/>
      <c r="DL528" s="127"/>
      <c r="DM528" s="127"/>
      <c r="DN528" s="127"/>
      <c r="DO528" s="127"/>
      <c r="DP528" s="127"/>
      <c r="DQ528" s="127"/>
      <c r="DR528" s="127"/>
      <c r="DS528" s="127"/>
      <c r="DT528" s="127"/>
    </row>
    <row r="529" spans="1:124" x14ac:dyDescent="0.3">
      <c r="A529" s="127"/>
      <c r="B529" s="127"/>
      <c r="C529" s="127"/>
      <c r="D529" s="127"/>
      <c r="E529" s="127"/>
      <c r="F529" s="127"/>
      <c r="G529" s="154"/>
      <c r="H529" s="154"/>
      <c r="I529" s="154"/>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c r="CI529" s="127"/>
      <c r="CJ529" s="127"/>
      <c r="CK529" s="127"/>
      <c r="CL529" s="127"/>
      <c r="CM529" s="127"/>
      <c r="CN529" s="127"/>
      <c r="CO529" s="127"/>
      <c r="CP529" s="127"/>
      <c r="CQ529" s="127"/>
      <c r="CR529" s="127"/>
      <c r="CS529" s="127"/>
      <c r="CT529" s="127"/>
      <c r="CU529" s="127"/>
      <c r="CV529" s="127"/>
      <c r="CW529" s="127"/>
      <c r="CX529" s="127"/>
      <c r="CY529" s="127"/>
      <c r="CZ529" s="127"/>
      <c r="DA529" s="127"/>
      <c r="DB529" s="127"/>
      <c r="DC529" s="127"/>
      <c r="DD529" s="127"/>
      <c r="DE529" s="127"/>
      <c r="DF529" s="127"/>
      <c r="DG529" s="127"/>
      <c r="DH529" s="127"/>
      <c r="DI529" s="127"/>
      <c r="DJ529" s="127"/>
      <c r="DK529" s="127"/>
      <c r="DL529" s="127"/>
      <c r="DM529" s="127"/>
      <c r="DN529" s="127"/>
      <c r="DO529" s="127"/>
      <c r="DP529" s="127"/>
      <c r="DQ529" s="127"/>
      <c r="DR529" s="127"/>
      <c r="DS529" s="127"/>
      <c r="DT529" s="127"/>
    </row>
    <row r="530" spans="1:124" x14ac:dyDescent="0.3">
      <c r="A530" s="127"/>
      <c r="B530" s="127"/>
      <c r="C530" s="127"/>
      <c r="D530" s="127"/>
      <c r="E530" s="127"/>
      <c r="F530" s="127"/>
      <c r="G530" s="154"/>
      <c r="H530" s="154"/>
      <c r="I530" s="154"/>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c r="CI530" s="127"/>
      <c r="CJ530" s="127"/>
      <c r="CK530" s="127"/>
      <c r="CL530" s="127"/>
      <c r="CM530" s="127"/>
      <c r="CN530" s="127"/>
      <c r="CO530" s="127"/>
      <c r="CP530" s="127"/>
      <c r="CQ530" s="127"/>
      <c r="CR530" s="127"/>
      <c r="CS530" s="127"/>
      <c r="CT530" s="127"/>
      <c r="CU530" s="127"/>
      <c r="CV530" s="127"/>
      <c r="CW530" s="127"/>
      <c r="CX530" s="127"/>
      <c r="CY530" s="127"/>
      <c r="CZ530" s="127"/>
      <c r="DA530" s="127"/>
      <c r="DB530" s="127"/>
      <c r="DC530" s="127"/>
      <c r="DD530" s="127"/>
      <c r="DE530" s="127"/>
      <c r="DF530" s="127"/>
      <c r="DG530" s="127"/>
      <c r="DH530" s="127"/>
      <c r="DI530" s="127"/>
      <c r="DJ530" s="127"/>
      <c r="DK530" s="127"/>
      <c r="DL530" s="127"/>
      <c r="DM530" s="127"/>
      <c r="DN530" s="127"/>
      <c r="DO530" s="127"/>
      <c r="DP530" s="127"/>
      <c r="DQ530" s="127"/>
      <c r="DR530" s="127"/>
      <c r="DS530" s="127"/>
      <c r="DT530" s="127"/>
    </row>
    <row r="531" spans="1:124" x14ac:dyDescent="0.3">
      <c r="A531" s="127"/>
      <c r="B531" s="127"/>
      <c r="C531" s="127"/>
      <c r="D531" s="127"/>
      <c r="E531" s="127"/>
      <c r="F531" s="127"/>
      <c r="G531" s="154"/>
      <c r="H531" s="154"/>
      <c r="I531" s="154"/>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c r="CI531" s="127"/>
      <c r="CJ531" s="127"/>
      <c r="CK531" s="127"/>
      <c r="CL531" s="127"/>
      <c r="CM531" s="127"/>
      <c r="CN531" s="127"/>
      <c r="CO531" s="127"/>
      <c r="CP531" s="127"/>
      <c r="CQ531" s="127"/>
      <c r="CR531" s="127"/>
      <c r="CS531" s="127"/>
      <c r="CT531" s="127"/>
      <c r="CU531" s="127"/>
      <c r="CV531" s="127"/>
      <c r="CW531" s="127"/>
      <c r="CX531" s="127"/>
      <c r="CY531" s="127"/>
      <c r="CZ531" s="127"/>
      <c r="DA531" s="127"/>
      <c r="DB531" s="127"/>
      <c r="DC531" s="127"/>
      <c r="DD531" s="127"/>
      <c r="DE531" s="127"/>
      <c r="DF531" s="127"/>
      <c r="DG531" s="127"/>
      <c r="DH531" s="127"/>
      <c r="DI531" s="127"/>
      <c r="DJ531" s="127"/>
      <c r="DK531" s="127"/>
      <c r="DL531" s="127"/>
      <c r="DM531" s="127"/>
      <c r="DN531" s="127"/>
      <c r="DO531" s="127"/>
      <c r="DP531" s="127"/>
      <c r="DQ531" s="127"/>
      <c r="DR531" s="127"/>
      <c r="DS531" s="127"/>
      <c r="DT531" s="127"/>
    </row>
    <row r="532" spans="1:124" x14ac:dyDescent="0.3">
      <c r="A532" s="127"/>
      <c r="B532" s="127"/>
      <c r="C532" s="127"/>
      <c r="D532" s="127"/>
      <c r="E532" s="127"/>
      <c r="F532" s="127"/>
      <c r="G532" s="154"/>
      <c r="H532" s="154"/>
      <c r="I532" s="154"/>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c r="CI532" s="127"/>
      <c r="CJ532" s="127"/>
      <c r="CK532" s="127"/>
      <c r="CL532" s="127"/>
      <c r="CM532" s="127"/>
      <c r="CN532" s="127"/>
      <c r="CO532" s="127"/>
      <c r="CP532" s="127"/>
      <c r="CQ532" s="127"/>
      <c r="CR532" s="127"/>
      <c r="CS532" s="127"/>
      <c r="CT532" s="127"/>
      <c r="CU532" s="127"/>
      <c r="CV532" s="127"/>
      <c r="CW532" s="127"/>
      <c r="CX532" s="127"/>
      <c r="CY532" s="127"/>
      <c r="CZ532" s="127"/>
      <c r="DA532" s="127"/>
      <c r="DB532" s="127"/>
      <c r="DC532" s="127"/>
      <c r="DD532" s="127"/>
      <c r="DE532" s="127"/>
      <c r="DF532" s="127"/>
      <c r="DG532" s="127"/>
      <c r="DH532" s="127"/>
      <c r="DI532" s="127"/>
      <c r="DJ532" s="127"/>
      <c r="DK532" s="127"/>
      <c r="DL532" s="127"/>
      <c r="DM532" s="127"/>
      <c r="DN532" s="127"/>
      <c r="DO532" s="127"/>
      <c r="DP532" s="127"/>
      <c r="DQ532" s="127"/>
      <c r="DR532" s="127"/>
      <c r="DS532" s="127"/>
      <c r="DT532" s="127"/>
    </row>
    <row r="533" spans="1:124" x14ac:dyDescent="0.3">
      <c r="A533" s="127"/>
      <c r="B533" s="127"/>
      <c r="C533" s="127"/>
      <c r="D533" s="127"/>
      <c r="E533" s="127"/>
      <c r="F533" s="127"/>
      <c r="G533" s="154"/>
      <c r="H533" s="154"/>
      <c r="I533" s="154"/>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c r="CI533" s="127"/>
      <c r="CJ533" s="127"/>
      <c r="CK533" s="127"/>
      <c r="CL533" s="127"/>
      <c r="CM533" s="127"/>
      <c r="CN533" s="127"/>
      <c r="CO533" s="127"/>
      <c r="CP533" s="127"/>
      <c r="CQ533" s="127"/>
      <c r="CR533" s="127"/>
      <c r="CS533" s="127"/>
      <c r="CT533" s="127"/>
      <c r="CU533" s="127"/>
      <c r="CV533" s="127"/>
      <c r="CW533" s="127"/>
      <c r="CX533" s="127"/>
      <c r="CY533" s="127"/>
      <c r="CZ533" s="127"/>
      <c r="DA533" s="127"/>
      <c r="DB533" s="127"/>
      <c r="DC533" s="127"/>
      <c r="DD533" s="127"/>
      <c r="DE533" s="127"/>
      <c r="DF533" s="127"/>
      <c r="DG533" s="127"/>
      <c r="DH533" s="127"/>
      <c r="DI533" s="127"/>
      <c r="DJ533" s="127"/>
      <c r="DK533" s="127"/>
      <c r="DL533" s="127"/>
      <c r="DM533" s="127"/>
      <c r="DN533" s="127"/>
      <c r="DO533" s="127"/>
      <c r="DP533" s="127"/>
      <c r="DQ533" s="127"/>
      <c r="DR533" s="127"/>
      <c r="DS533" s="127"/>
      <c r="DT533" s="127"/>
    </row>
    <row r="534" spans="1:124" x14ac:dyDescent="0.3">
      <c r="A534" s="127"/>
      <c r="B534" s="127"/>
      <c r="C534" s="127"/>
      <c r="D534" s="127"/>
      <c r="E534" s="127"/>
      <c r="F534" s="127"/>
      <c r="G534" s="154"/>
      <c r="H534" s="154"/>
      <c r="I534" s="154"/>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c r="CI534" s="127"/>
      <c r="CJ534" s="127"/>
      <c r="CK534" s="127"/>
      <c r="CL534" s="127"/>
      <c r="CM534" s="127"/>
      <c r="CN534" s="127"/>
      <c r="CO534" s="127"/>
      <c r="CP534" s="127"/>
      <c r="CQ534" s="127"/>
      <c r="CR534" s="127"/>
      <c r="CS534" s="127"/>
      <c r="CT534" s="127"/>
      <c r="CU534" s="127"/>
      <c r="CV534" s="127"/>
      <c r="CW534" s="127"/>
      <c r="CX534" s="127"/>
      <c r="CY534" s="127"/>
      <c r="CZ534" s="127"/>
      <c r="DA534" s="127"/>
      <c r="DB534" s="127"/>
      <c r="DC534" s="127"/>
      <c r="DD534" s="127"/>
      <c r="DE534" s="127"/>
      <c r="DF534" s="127"/>
      <c r="DG534" s="127"/>
      <c r="DH534" s="127"/>
      <c r="DI534" s="127"/>
      <c r="DJ534" s="127"/>
      <c r="DK534" s="127"/>
      <c r="DL534" s="127"/>
      <c r="DM534" s="127"/>
      <c r="DN534" s="127"/>
      <c r="DO534" s="127"/>
      <c r="DP534" s="127"/>
      <c r="DQ534" s="127"/>
      <c r="DR534" s="127"/>
      <c r="DS534" s="127"/>
      <c r="DT534" s="127"/>
    </row>
    <row r="535" spans="1:124" x14ac:dyDescent="0.3">
      <c r="A535" s="127"/>
      <c r="B535" s="127"/>
      <c r="C535" s="127"/>
      <c r="D535" s="127"/>
      <c r="E535" s="127"/>
      <c r="F535" s="127"/>
      <c r="G535" s="154"/>
      <c r="H535" s="154"/>
      <c r="I535" s="154"/>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c r="CI535" s="127"/>
      <c r="CJ535" s="127"/>
      <c r="CK535" s="127"/>
      <c r="CL535" s="127"/>
      <c r="CM535" s="127"/>
      <c r="CN535" s="127"/>
      <c r="CO535" s="127"/>
      <c r="CP535" s="127"/>
      <c r="CQ535" s="127"/>
      <c r="CR535" s="127"/>
      <c r="CS535" s="127"/>
      <c r="CT535" s="127"/>
      <c r="CU535" s="127"/>
      <c r="CV535" s="127"/>
      <c r="CW535" s="127"/>
      <c r="CX535" s="127"/>
      <c r="CY535" s="127"/>
      <c r="CZ535" s="127"/>
      <c r="DA535" s="127"/>
      <c r="DB535" s="127"/>
      <c r="DC535" s="127"/>
      <c r="DD535" s="127"/>
      <c r="DE535" s="127"/>
      <c r="DF535" s="127"/>
      <c r="DG535" s="127"/>
      <c r="DH535" s="127"/>
      <c r="DI535" s="127"/>
      <c r="DJ535" s="127"/>
      <c r="DK535" s="127"/>
      <c r="DL535" s="127"/>
      <c r="DM535" s="127"/>
      <c r="DN535" s="127"/>
      <c r="DO535" s="127"/>
      <c r="DP535" s="127"/>
      <c r="DQ535" s="127"/>
      <c r="DR535" s="127"/>
      <c r="DS535" s="127"/>
      <c r="DT535" s="127"/>
    </row>
    <row r="536" spans="1:124" x14ac:dyDescent="0.3">
      <c r="A536" s="127"/>
      <c r="B536" s="127"/>
      <c r="C536" s="127"/>
      <c r="D536" s="127"/>
      <c r="E536" s="127"/>
      <c r="F536" s="127"/>
      <c r="G536" s="154"/>
      <c r="H536" s="154"/>
      <c r="I536" s="154"/>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c r="CI536" s="127"/>
      <c r="CJ536" s="127"/>
      <c r="CK536" s="127"/>
      <c r="CL536" s="127"/>
      <c r="CM536" s="127"/>
      <c r="CN536" s="127"/>
      <c r="CO536" s="127"/>
      <c r="CP536" s="127"/>
      <c r="CQ536" s="127"/>
      <c r="CR536" s="127"/>
      <c r="CS536" s="127"/>
      <c r="CT536" s="127"/>
      <c r="CU536" s="127"/>
      <c r="CV536" s="127"/>
      <c r="CW536" s="127"/>
      <c r="CX536" s="127"/>
      <c r="CY536" s="127"/>
      <c r="CZ536" s="127"/>
      <c r="DA536" s="127"/>
      <c r="DB536" s="127"/>
      <c r="DC536" s="127"/>
      <c r="DD536" s="127"/>
      <c r="DE536" s="127"/>
      <c r="DF536" s="127"/>
      <c r="DG536" s="127"/>
      <c r="DH536" s="127"/>
      <c r="DI536" s="127"/>
      <c r="DJ536" s="127"/>
      <c r="DK536" s="127"/>
      <c r="DL536" s="127"/>
      <c r="DM536" s="127"/>
      <c r="DN536" s="127"/>
      <c r="DO536" s="127"/>
      <c r="DP536" s="127"/>
      <c r="DQ536" s="127"/>
      <c r="DR536" s="127"/>
      <c r="DS536" s="127"/>
      <c r="DT536" s="127"/>
    </row>
    <row r="537" spans="1:124" x14ac:dyDescent="0.3">
      <c r="A537" s="127"/>
      <c r="B537" s="127"/>
      <c r="C537" s="127"/>
      <c r="D537" s="127"/>
      <c r="E537" s="127"/>
      <c r="F537" s="127"/>
      <c r="G537" s="154"/>
      <c r="H537" s="154"/>
      <c r="I537" s="154"/>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c r="CH537" s="127"/>
      <c r="CI537" s="127"/>
      <c r="CJ537" s="127"/>
      <c r="CK537" s="127"/>
      <c r="CL537" s="127"/>
      <c r="CM537" s="127"/>
      <c r="CN537" s="127"/>
      <c r="CO537" s="127"/>
      <c r="CP537" s="127"/>
      <c r="CQ537" s="127"/>
      <c r="CR537" s="127"/>
      <c r="CS537" s="127"/>
      <c r="CT537" s="127"/>
      <c r="CU537" s="127"/>
      <c r="CV537" s="127"/>
      <c r="CW537" s="127"/>
      <c r="CX537" s="127"/>
      <c r="CY537" s="127"/>
      <c r="CZ537" s="127"/>
      <c r="DA537" s="127"/>
      <c r="DB537" s="127"/>
      <c r="DC537" s="127"/>
      <c r="DD537" s="127"/>
      <c r="DE537" s="127"/>
      <c r="DF537" s="127"/>
      <c r="DG537" s="127"/>
      <c r="DH537" s="127"/>
      <c r="DI537" s="127"/>
      <c r="DJ537" s="127"/>
      <c r="DK537" s="127"/>
      <c r="DL537" s="127"/>
      <c r="DM537" s="127"/>
      <c r="DN537" s="127"/>
      <c r="DO537" s="127"/>
      <c r="DP537" s="127"/>
      <c r="DQ537" s="127"/>
      <c r="DR537" s="127"/>
      <c r="DS537" s="127"/>
      <c r="DT537" s="127"/>
    </row>
    <row r="538" spans="1:124" x14ac:dyDescent="0.3">
      <c r="A538" s="127"/>
      <c r="B538" s="127"/>
      <c r="C538" s="127"/>
      <c r="D538" s="127"/>
      <c r="E538" s="127"/>
      <c r="F538" s="127"/>
      <c r="G538" s="154"/>
      <c r="H538" s="154"/>
      <c r="I538" s="154"/>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c r="CH538" s="127"/>
      <c r="CI538" s="127"/>
      <c r="CJ538" s="127"/>
      <c r="CK538" s="127"/>
      <c r="CL538" s="127"/>
      <c r="CM538" s="127"/>
      <c r="CN538" s="127"/>
      <c r="CO538" s="127"/>
      <c r="CP538" s="127"/>
      <c r="CQ538" s="127"/>
      <c r="CR538" s="127"/>
      <c r="CS538" s="127"/>
      <c r="CT538" s="127"/>
      <c r="CU538" s="127"/>
      <c r="CV538" s="127"/>
      <c r="CW538" s="127"/>
      <c r="CX538" s="127"/>
      <c r="CY538" s="127"/>
      <c r="CZ538" s="127"/>
      <c r="DA538" s="127"/>
      <c r="DB538" s="127"/>
      <c r="DC538" s="127"/>
      <c r="DD538" s="127"/>
      <c r="DE538" s="127"/>
      <c r="DF538" s="127"/>
      <c r="DG538" s="127"/>
      <c r="DH538" s="127"/>
      <c r="DI538" s="127"/>
      <c r="DJ538" s="127"/>
      <c r="DK538" s="127"/>
      <c r="DL538" s="127"/>
      <c r="DM538" s="127"/>
      <c r="DN538" s="127"/>
      <c r="DO538" s="127"/>
      <c r="DP538" s="127"/>
      <c r="DQ538" s="127"/>
      <c r="DR538" s="127"/>
      <c r="DS538" s="127"/>
      <c r="DT538" s="127"/>
    </row>
    <row r="539" spans="1:124" x14ac:dyDescent="0.3">
      <c r="A539" s="127"/>
      <c r="B539" s="127"/>
      <c r="C539" s="127"/>
      <c r="D539" s="127"/>
      <c r="E539" s="127"/>
      <c r="F539" s="127"/>
      <c r="G539" s="154"/>
      <c r="H539" s="154"/>
      <c r="I539" s="154"/>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c r="CH539" s="127"/>
      <c r="CI539" s="127"/>
      <c r="CJ539" s="127"/>
      <c r="CK539" s="127"/>
      <c r="CL539" s="127"/>
      <c r="CM539" s="127"/>
      <c r="CN539" s="127"/>
      <c r="CO539" s="127"/>
      <c r="CP539" s="127"/>
      <c r="CQ539" s="127"/>
      <c r="CR539" s="127"/>
      <c r="CS539" s="127"/>
      <c r="CT539" s="127"/>
      <c r="CU539" s="127"/>
      <c r="CV539" s="127"/>
      <c r="CW539" s="127"/>
      <c r="CX539" s="127"/>
      <c r="CY539" s="127"/>
      <c r="CZ539" s="127"/>
      <c r="DA539" s="127"/>
      <c r="DB539" s="127"/>
      <c r="DC539" s="127"/>
      <c r="DD539" s="127"/>
      <c r="DE539" s="127"/>
      <c r="DF539" s="127"/>
      <c r="DG539" s="127"/>
      <c r="DH539" s="127"/>
      <c r="DI539" s="127"/>
      <c r="DJ539" s="127"/>
      <c r="DK539" s="127"/>
      <c r="DL539" s="127"/>
      <c r="DM539" s="127"/>
      <c r="DN539" s="127"/>
      <c r="DO539" s="127"/>
      <c r="DP539" s="127"/>
      <c r="DQ539" s="127"/>
      <c r="DR539" s="127"/>
      <c r="DS539" s="127"/>
      <c r="DT539" s="127"/>
    </row>
    <row r="540" spans="1:124" x14ac:dyDescent="0.3">
      <c r="A540" s="127"/>
      <c r="B540" s="127"/>
      <c r="C540" s="127"/>
      <c r="D540" s="127"/>
      <c r="E540" s="127"/>
      <c r="F540" s="127"/>
      <c r="G540" s="154"/>
      <c r="H540" s="154"/>
      <c r="I540" s="154"/>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c r="CH540" s="127"/>
      <c r="CI540" s="127"/>
      <c r="CJ540" s="127"/>
      <c r="CK540" s="127"/>
      <c r="CL540" s="127"/>
      <c r="CM540" s="127"/>
      <c r="CN540" s="127"/>
      <c r="CO540" s="127"/>
      <c r="CP540" s="127"/>
      <c r="CQ540" s="127"/>
      <c r="CR540" s="127"/>
      <c r="CS540" s="127"/>
      <c r="CT540" s="127"/>
      <c r="CU540" s="127"/>
      <c r="CV540" s="127"/>
      <c r="CW540" s="127"/>
      <c r="CX540" s="127"/>
      <c r="CY540" s="127"/>
      <c r="CZ540" s="127"/>
      <c r="DA540" s="127"/>
      <c r="DB540" s="127"/>
      <c r="DC540" s="127"/>
      <c r="DD540" s="127"/>
      <c r="DE540" s="127"/>
      <c r="DF540" s="127"/>
      <c r="DG540" s="127"/>
      <c r="DH540" s="127"/>
      <c r="DI540" s="127"/>
      <c r="DJ540" s="127"/>
      <c r="DK540" s="127"/>
      <c r="DL540" s="127"/>
      <c r="DM540" s="127"/>
      <c r="DN540" s="127"/>
      <c r="DO540" s="127"/>
      <c r="DP540" s="127"/>
      <c r="DQ540" s="127"/>
      <c r="DR540" s="127"/>
      <c r="DS540" s="127"/>
      <c r="DT540" s="127"/>
    </row>
    <row r="541" spans="1:124" x14ac:dyDescent="0.3">
      <c r="A541" s="127"/>
      <c r="B541" s="127"/>
      <c r="C541" s="127"/>
      <c r="D541" s="127"/>
      <c r="E541" s="127"/>
      <c r="F541" s="127"/>
      <c r="G541" s="154"/>
      <c r="H541" s="154"/>
      <c r="I541" s="154"/>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c r="CH541" s="127"/>
      <c r="CI541" s="127"/>
      <c r="CJ541" s="127"/>
      <c r="CK541" s="127"/>
      <c r="CL541" s="127"/>
      <c r="CM541" s="127"/>
      <c r="CN541" s="127"/>
      <c r="CO541" s="127"/>
      <c r="CP541" s="127"/>
      <c r="CQ541" s="127"/>
      <c r="CR541" s="127"/>
      <c r="CS541" s="127"/>
      <c r="CT541" s="127"/>
      <c r="CU541" s="127"/>
      <c r="CV541" s="127"/>
      <c r="CW541" s="127"/>
      <c r="CX541" s="127"/>
      <c r="CY541" s="127"/>
      <c r="CZ541" s="127"/>
      <c r="DA541" s="127"/>
      <c r="DB541" s="127"/>
      <c r="DC541" s="127"/>
      <c r="DD541" s="127"/>
      <c r="DE541" s="127"/>
      <c r="DF541" s="127"/>
      <c r="DG541" s="127"/>
      <c r="DH541" s="127"/>
      <c r="DI541" s="127"/>
      <c r="DJ541" s="127"/>
      <c r="DK541" s="127"/>
      <c r="DL541" s="127"/>
      <c r="DM541" s="127"/>
      <c r="DN541" s="127"/>
      <c r="DO541" s="127"/>
      <c r="DP541" s="127"/>
      <c r="DQ541" s="127"/>
      <c r="DR541" s="127"/>
      <c r="DS541" s="127"/>
      <c r="DT541" s="127"/>
    </row>
    <row r="542" spans="1:124" x14ac:dyDescent="0.3">
      <c r="A542" s="127"/>
      <c r="B542" s="127"/>
      <c r="C542" s="127"/>
      <c r="D542" s="127"/>
      <c r="E542" s="127"/>
      <c r="F542" s="127"/>
      <c r="G542" s="154"/>
      <c r="H542" s="154"/>
      <c r="I542" s="154"/>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c r="CH542" s="127"/>
      <c r="CI542" s="127"/>
      <c r="CJ542" s="127"/>
      <c r="CK542" s="127"/>
      <c r="CL542" s="127"/>
      <c r="CM542" s="127"/>
      <c r="CN542" s="127"/>
      <c r="CO542" s="127"/>
      <c r="CP542" s="127"/>
      <c r="CQ542" s="127"/>
      <c r="CR542" s="127"/>
      <c r="CS542" s="127"/>
      <c r="CT542" s="127"/>
      <c r="CU542" s="127"/>
      <c r="CV542" s="127"/>
      <c r="CW542" s="127"/>
      <c r="CX542" s="127"/>
      <c r="CY542" s="127"/>
      <c r="CZ542" s="127"/>
      <c r="DA542" s="127"/>
      <c r="DB542" s="127"/>
      <c r="DC542" s="127"/>
      <c r="DD542" s="127"/>
      <c r="DE542" s="127"/>
      <c r="DF542" s="127"/>
      <c r="DG542" s="127"/>
      <c r="DH542" s="127"/>
      <c r="DI542" s="127"/>
      <c r="DJ542" s="127"/>
      <c r="DK542" s="127"/>
      <c r="DL542" s="127"/>
      <c r="DM542" s="127"/>
      <c r="DN542" s="127"/>
      <c r="DO542" s="127"/>
      <c r="DP542" s="127"/>
      <c r="DQ542" s="127"/>
      <c r="DR542" s="127"/>
      <c r="DS542" s="127"/>
      <c r="DT542" s="127"/>
    </row>
    <row r="543" spans="1:124" x14ac:dyDescent="0.3">
      <c r="A543" s="127"/>
      <c r="B543" s="127"/>
      <c r="C543" s="127"/>
      <c r="D543" s="127"/>
      <c r="E543" s="127"/>
      <c r="F543" s="127"/>
      <c r="G543" s="154"/>
      <c r="H543" s="154"/>
      <c r="I543" s="154"/>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c r="CI543" s="127"/>
      <c r="CJ543" s="127"/>
      <c r="CK543" s="127"/>
      <c r="CL543" s="127"/>
      <c r="CM543" s="127"/>
      <c r="CN543" s="127"/>
      <c r="CO543" s="127"/>
      <c r="CP543" s="127"/>
      <c r="CQ543" s="127"/>
      <c r="CR543" s="127"/>
      <c r="CS543" s="127"/>
      <c r="CT543" s="127"/>
      <c r="CU543" s="127"/>
      <c r="CV543" s="127"/>
      <c r="CW543" s="127"/>
      <c r="CX543" s="127"/>
      <c r="CY543" s="127"/>
      <c r="CZ543" s="127"/>
      <c r="DA543" s="127"/>
      <c r="DB543" s="127"/>
      <c r="DC543" s="127"/>
      <c r="DD543" s="127"/>
      <c r="DE543" s="127"/>
      <c r="DF543" s="127"/>
      <c r="DG543" s="127"/>
      <c r="DH543" s="127"/>
      <c r="DI543" s="127"/>
      <c r="DJ543" s="127"/>
      <c r="DK543" s="127"/>
      <c r="DL543" s="127"/>
      <c r="DM543" s="127"/>
      <c r="DN543" s="127"/>
      <c r="DO543" s="127"/>
      <c r="DP543" s="127"/>
      <c r="DQ543" s="127"/>
      <c r="DR543" s="127"/>
      <c r="DS543" s="127"/>
      <c r="DT543" s="127"/>
    </row>
    <row r="544" spans="1:124" x14ac:dyDescent="0.3">
      <c r="A544" s="127"/>
      <c r="B544" s="127"/>
      <c r="C544" s="127"/>
      <c r="D544" s="127"/>
      <c r="E544" s="127"/>
      <c r="F544" s="127"/>
      <c r="G544" s="154"/>
      <c r="H544" s="154"/>
      <c r="I544" s="154"/>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c r="CI544" s="127"/>
      <c r="CJ544" s="127"/>
      <c r="CK544" s="127"/>
      <c r="CL544" s="127"/>
      <c r="CM544" s="127"/>
      <c r="CN544" s="127"/>
      <c r="CO544" s="127"/>
      <c r="CP544" s="127"/>
      <c r="CQ544" s="127"/>
      <c r="CR544" s="127"/>
      <c r="CS544" s="127"/>
      <c r="CT544" s="127"/>
      <c r="CU544" s="127"/>
      <c r="CV544" s="127"/>
      <c r="CW544" s="127"/>
      <c r="CX544" s="127"/>
      <c r="CY544" s="127"/>
      <c r="CZ544" s="127"/>
      <c r="DA544" s="127"/>
      <c r="DB544" s="127"/>
      <c r="DC544" s="127"/>
      <c r="DD544" s="127"/>
      <c r="DE544" s="127"/>
      <c r="DF544" s="127"/>
      <c r="DG544" s="127"/>
      <c r="DH544" s="127"/>
      <c r="DI544" s="127"/>
      <c r="DJ544" s="127"/>
      <c r="DK544" s="127"/>
      <c r="DL544" s="127"/>
      <c r="DM544" s="127"/>
      <c r="DN544" s="127"/>
      <c r="DO544" s="127"/>
      <c r="DP544" s="127"/>
      <c r="DQ544" s="127"/>
      <c r="DR544" s="127"/>
      <c r="DS544" s="127"/>
      <c r="DT544" s="127"/>
    </row>
    <row r="545" spans="1:124" x14ac:dyDescent="0.3">
      <c r="A545" s="127"/>
      <c r="B545" s="127"/>
      <c r="C545" s="127"/>
      <c r="D545" s="127"/>
      <c r="E545" s="127"/>
      <c r="F545" s="127"/>
      <c r="G545" s="154"/>
      <c r="H545" s="154"/>
      <c r="I545" s="154"/>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c r="CH545" s="127"/>
      <c r="CI545" s="127"/>
      <c r="CJ545" s="127"/>
      <c r="CK545" s="127"/>
      <c r="CL545" s="127"/>
      <c r="CM545" s="127"/>
      <c r="CN545" s="127"/>
      <c r="CO545" s="127"/>
      <c r="CP545" s="127"/>
      <c r="CQ545" s="127"/>
      <c r="CR545" s="127"/>
      <c r="CS545" s="127"/>
      <c r="CT545" s="127"/>
      <c r="CU545" s="127"/>
      <c r="CV545" s="127"/>
      <c r="CW545" s="127"/>
      <c r="CX545" s="127"/>
      <c r="CY545" s="127"/>
      <c r="CZ545" s="127"/>
      <c r="DA545" s="127"/>
      <c r="DB545" s="127"/>
      <c r="DC545" s="127"/>
      <c r="DD545" s="127"/>
      <c r="DE545" s="127"/>
      <c r="DF545" s="127"/>
      <c r="DG545" s="127"/>
      <c r="DH545" s="127"/>
      <c r="DI545" s="127"/>
      <c r="DJ545" s="127"/>
      <c r="DK545" s="127"/>
      <c r="DL545" s="127"/>
      <c r="DM545" s="127"/>
      <c r="DN545" s="127"/>
      <c r="DO545" s="127"/>
      <c r="DP545" s="127"/>
      <c r="DQ545" s="127"/>
      <c r="DR545" s="127"/>
      <c r="DS545" s="127"/>
      <c r="DT545" s="127"/>
    </row>
    <row r="546" spans="1:124" x14ac:dyDescent="0.3">
      <c r="A546" s="127"/>
      <c r="B546" s="127"/>
      <c r="C546" s="127"/>
      <c r="D546" s="127"/>
      <c r="E546" s="127"/>
      <c r="F546" s="127"/>
      <c r="G546" s="154"/>
      <c r="H546" s="154"/>
      <c r="I546" s="154"/>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c r="CH546" s="127"/>
      <c r="CI546" s="127"/>
      <c r="CJ546" s="127"/>
      <c r="CK546" s="127"/>
      <c r="CL546" s="127"/>
      <c r="CM546" s="127"/>
      <c r="CN546" s="127"/>
      <c r="CO546" s="127"/>
      <c r="CP546" s="127"/>
      <c r="CQ546" s="127"/>
      <c r="CR546" s="127"/>
      <c r="CS546" s="127"/>
      <c r="CT546" s="127"/>
      <c r="CU546" s="127"/>
      <c r="CV546" s="127"/>
      <c r="CW546" s="127"/>
      <c r="CX546" s="127"/>
      <c r="CY546" s="127"/>
      <c r="CZ546" s="127"/>
      <c r="DA546" s="127"/>
      <c r="DB546" s="127"/>
      <c r="DC546" s="127"/>
      <c r="DD546" s="127"/>
      <c r="DE546" s="127"/>
      <c r="DF546" s="127"/>
      <c r="DG546" s="127"/>
      <c r="DH546" s="127"/>
      <c r="DI546" s="127"/>
      <c r="DJ546" s="127"/>
      <c r="DK546" s="127"/>
      <c r="DL546" s="127"/>
      <c r="DM546" s="127"/>
      <c r="DN546" s="127"/>
      <c r="DO546" s="127"/>
      <c r="DP546" s="127"/>
      <c r="DQ546" s="127"/>
      <c r="DR546" s="127"/>
      <c r="DS546" s="127"/>
      <c r="DT546" s="127"/>
    </row>
    <row r="547" spans="1:124" x14ac:dyDescent="0.3">
      <c r="A547" s="127"/>
      <c r="B547" s="127"/>
      <c r="C547" s="127"/>
      <c r="D547" s="127"/>
      <c r="E547" s="127"/>
      <c r="F547" s="127"/>
      <c r="G547" s="154"/>
      <c r="H547" s="154"/>
      <c r="I547" s="154"/>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c r="CH547" s="127"/>
      <c r="CI547" s="127"/>
      <c r="CJ547" s="127"/>
      <c r="CK547" s="127"/>
      <c r="CL547" s="127"/>
      <c r="CM547" s="127"/>
      <c r="CN547" s="127"/>
      <c r="CO547" s="127"/>
      <c r="CP547" s="127"/>
      <c r="CQ547" s="127"/>
      <c r="CR547" s="127"/>
      <c r="CS547" s="127"/>
      <c r="CT547" s="127"/>
      <c r="CU547" s="127"/>
      <c r="CV547" s="127"/>
      <c r="CW547" s="127"/>
      <c r="CX547" s="127"/>
      <c r="CY547" s="127"/>
      <c r="CZ547" s="127"/>
      <c r="DA547" s="127"/>
      <c r="DB547" s="127"/>
      <c r="DC547" s="127"/>
      <c r="DD547" s="127"/>
      <c r="DE547" s="127"/>
      <c r="DF547" s="127"/>
      <c r="DG547" s="127"/>
      <c r="DH547" s="127"/>
      <c r="DI547" s="127"/>
      <c r="DJ547" s="127"/>
      <c r="DK547" s="127"/>
      <c r="DL547" s="127"/>
      <c r="DM547" s="127"/>
      <c r="DN547" s="127"/>
      <c r="DO547" s="127"/>
      <c r="DP547" s="127"/>
      <c r="DQ547" s="127"/>
      <c r="DR547" s="127"/>
      <c r="DS547" s="127"/>
      <c r="DT547" s="127"/>
    </row>
    <row r="548" spans="1:124" x14ac:dyDescent="0.3">
      <c r="A548" s="127"/>
      <c r="B548" s="127"/>
      <c r="C548" s="127"/>
      <c r="D548" s="127"/>
      <c r="E548" s="127"/>
      <c r="F548" s="127"/>
      <c r="G548" s="154"/>
      <c r="H548" s="154"/>
      <c r="I548" s="154"/>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c r="CH548" s="127"/>
      <c r="CI548" s="127"/>
      <c r="CJ548" s="127"/>
      <c r="CK548" s="127"/>
      <c r="CL548" s="127"/>
      <c r="CM548" s="127"/>
      <c r="CN548" s="127"/>
      <c r="CO548" s="127"/>
      <c r="CP548" s="127"/>
      <c r="CQ548" s="127"/>
      <c r="CR548" s="127"/>
      <c r="CS548" s="127"/>
      <c r="CT548" s="127"/>
      <c r="CU548" s="127"/>
      <c r="CV548" s="127"/>
      <c r="CW548" s="127"/>
      <c r="CX548" s="127"/>
      <c r="CY548" s="127"/>
      <c r="CZ548" s="127"/>
      <c r="DA548" s="127"/>
      <c r="DB548" s="127"/>
      <c r="DC548" s="127"/>
      <c r="DD548" s="127"/>
      <c r="DE548" s="127"/>
      <c r="DF548" s="127"/>
      <c r="DG548" s="127"/>
      <c r="DH548" s="127"/>
      <c r="DI548" s="127"/>
      <c r="DJ548" s="127"/>
      <c r="DK548" s="127"/>
      <c r="DL548" s="127"/>
      <c r="DM548" s="127"/>
      <c r="DN548" s="127"/>
      <c r="DO548" s="127"/>
      <c r="DP548" s="127"/>
      <c r="DQ548" s="127"/>
      <c r="DR548" s="127"/>
      <c r="DS548" s="127"/>
      <c r="DT548" s="127"/>
    </row>
    <row r="549" spans="1:124" x14ac:dyDescent="0.3">
      <c r="A549" s="127"/>
      <c r="B549" s="127"/>
      <c r="C549" s="127"/>
      <c r="D549" s="127"/>
      <c r="E549" s="127"/>
      <c r="F549" s="127"/>
      <c r="G549" s="154"/>
      <c r="H549" s="154"/>
      <c r="I549" s="154"/>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c r="AW549" s="127"/>
      <c r="AX549" s="127"/>
      <c r="AY549" s="127"/>
      <c r="AZ549" s="127"/>
      <c r="BA549" s="127"/>
      <c r="BB549" s="127"/>
      <c r="BC549" s="127"/>
      <c r="BD549" s="127"/>
      <c r="BE549" s="127"/>
      <c r="BF549" s="127"/>
      <c r="BG549" s="127"/>
      <c r="BH549" s="127"/>
      <c r="BI549" s="127"/>
      <c r="BJ549" s="127"/>
      <c r="BK549" s="127"/>
      <c r="BL549" s="127"/>
      <c r="BM549" s="127"/>
      <c r="BN549" s="127"/>
      <c r="BO549" s="127"/>
      <c r="BP549" s="127"/>
      <c r="BQ549" s="127"/>
      <c r="BR549" s="127"/>
      <c r="BS549" s="127"/>
      <c r="BT549" s="127"/>
      <c r="BU549" s="127"/>
      <c r="BV549" s="127"/>
      <c r="BW549" s="127"/>
      <c r="BX549" s="127"/>
      <c r="BY549" s="127"/>
      <c r="BZ549" s="127"/>
      <c r="CA549" s="127"/>
      <c r="CB549" s="127"/>
      <c r="CC549" s="127"/>
      <c r="CD549" s="127"/>
      <c r="CE549" s="127"/>
      <c r="CF549" s="127"/>
      <c r="CG549" s="127"/>
      <c r="CH549" s="127"/>
      <c r="CI549" s="127"/>
      <c r="CJ549" s="127"/>
      <c r="CK549" s="127"/>
      <c r="CL549" s="127"/>
      <c r="CM549" s="127"/>
      <c r="CN549" s="127"/>
      <c r="CO549" s="127"/>
      <c r="CP549" s="127"/>
      <c r="CQ549" s="127"/>
      <c r="CR549" s="127"/>
      <c r="CS549" s="127"/>
      <c r="CT549" s="127"/>
      <c r="CU549" s="127"/>
      <c r="CV549" s="127"/>
      <c r="CW549" s="127"/>
      <c r="CX549" s="127"/>
      <c r="CY549" s="127"/>
      <c r="CZ549" s="127"/>
      <c r="DA549" s="127"/>
      <c r="DB549" s="127"/>
      <c r="DC549" s="127"/>
      <c r="DD549" s="127"/>
      <c r="DE549" s="127"/>
      <c r="DF549" s="127"/>
      <c r="DG549" s="127"/>
      <c r="DH549" s="127"/>
      <c r="DI549" s="127"/>
      <c r="DJ549" s="127"/>
      <c r="DK549" s="127"/>
      <c r="DL549" s="127"/>
      <c r="DM549" s="127"/>
      <c r="DN549" s="127"/>
      <c r="DO549" s="127"/>
      <c r="DP549" s="127"/>
      <c r="DQ549" s="127"/>
      <c r="DR549" s="127"/>
      <c r="DS549" s="127"/>
      <c r="DT549" s="127"/>
    </row>
    <row r="550" spans="1:124" x14ac:dyDescent="0.3">
      <c r="A550" s="127"/>
      <c r="B550" s="127"/>
      <c r="C550" s="127"/>
      <c r="D550" s="127"/>
      <c r="E550" s="127"/>
      <c r="F550" s="127"/>
      <c r="G550" s="154"/>
      <c r="H550" s="154"/>
      <c r="I550" s="154"/>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c r="AW550" s="127"/>
      <c r="AX550" s="127"/>
      <c r="AY550" s="127"/>
      <c r="AZ550" s="127"/>
      <c r="BA550" s="127"/>
      <c r="BB550" s="127"/>
      <c r="BC550" s="127"/>
      <c r="BD550" s="127"/>
      <c r="BE550" s="127"/>
      <c r="BF550" s="127"/>
      <c r="BG550" s="127"/>
      <c r="BH550" s="127"/>
      <c r="BI550" s="127"/>
      <c r="BJ550" s="127"/>
      <c r="BK550" s="127"/>
      <c r="BL550" s="127"/>
      <c r="BM550" s="127"/>
      <c r="BN550" s="127"/>
      <c r="BO550" s="127"/>
      <c r="BP550" s="127"/>
      <c r="BQ550" s="127"/>
      <c r="BR550" s="127"/>
      <c r="BS550" s="127"/>
      <c r="BT550" s="127"/>
      <c r="BU550" s="127"/>
      <c r="BV550" s="127"/>
      <c r="BW550" s="127"/>
      <c r="BX550" s="127"/>
      <c r="BY550" s="127"/>
      <c r="BZ550" s="127"/>
      <c r="CA550" s="127"/>
      <c r="CB550" s="127"/>
      <c r="CC550" s="127"/>
      <c r="CD550" s="127"/>
      <c r="CE550" s="127"/>
      <c r="CF550" s="127"/>
      <c r="CG550" s="127"/>
      <c r="CH550" s="127"/>
      <c r="CI550" s="127"/>
      <c r="CJ550" s="127"/>
      <c r="CK550" s="127"/>
      <c r="CL550" s="127"/>
      <c r="CM550" s="127"/>
      <c r="CN550" s="127"/>
      <c r="CO550" s="127"/>
      <c r="CP550" s="127"/>
      <c r="CQ550" s="127"/>
      <c r="CR550" s="127"/>
      <c r="CS550" s="127"/>
      <c r="CT550" s="127"/>
      <c r="CU550" s="127"/>
      <c r="CV550" s="127"/>
      <c r="CW550" s="127"/>
      <c r="CX550" s="127"/>
      <c r="CY550" s="127"/>
      <c r="CZ550" s="127"/>
      <c r="DA550" s="127"/>
      <c r="DB550" s="127"/>
      <c r="DC550" s="127"/>
      <c r="DD550" s="127"/>
      <c r="DE550" s="127"/>
      <c r="DF550" s="127"/>
      <c r="DG550" s="127"/>
      <c r="DH550" s="127"/>
      <c r="DI550" s="127"/>
      <c r="DJ550" s="127"/>
      <c r="DK550" s="127"/>
      <c r="DL550" s="127"/>
      <c r="DM550" s="127"/>
      <c r="DN550" s="127"/>
      <c r="DO550" s="127"/>
      <c r="DP550" s="127"/>
      <c r="DQ550" s="127"/>
      <c r="DR550" s="127"/>
      <c r="DS550" s="127"/>
      <c r="DT550" s="127"/>
    </row>
    <row r="551" spans="1:124" x14ac:dyDescent="0.3">
      <c r="A551" s="127"/>
      <c r="B551" s="127"/>
      <c r="C551" s="127"/>
      <c r="D551" s="127"/>
      <c r="E551" s="127"/>
      <c r="F551" s="127"/>
      <c r="G551" s="154"/>
      <c r="H551" s="154"/>
      <c r="I551" s="154"/>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c r="AW551" s="127"/>
      <c r="AX551" s="127"/>
      <c r="AY551" s="127"/>
      <c r="AZ551" s="127"/>
      <c r="BA551" s="127"/>
      <c r="BB551" s="127"/>
      <c r="BC551" s="127"/>
      <c r="BD551" s="127"/>
      <c r="BE551" s="127"/>
      <c r="BF551" s="127"/>
      <c r="BG551" s="127"/>
      <c r="BH551" s="127"/>
      <c r="BI551" s="127"/>
      <c r="BJ551" s="127"/>
      <c r="BK551" s="127"/>
      <c r="BL551" s="127"/>
      <c r="BM551" s="127"/>
      <c r="BN551" s="127"/>
      <c r="BO551" s="127"/>
      <c r="BP551" s="127"/>
      <c r="BQ551" s="127"/>
      <c r="BR551" s="127"/>
      <c r="BS551" s="127"/>
      <c r="BT551" s="127"/>
      <c r="BU551" s="127"/>
      <c r="BV551" s="127"/>
      <c r="BW551" s="127"/>
      <c r="BX551" s="127"/>
      <c r="BY551" s="127"/>
      <c r="BZ551" s="127"/>
      <c r="CA551" s="127"/>
      <c r="CB551" s="127"/>
      <c r="CC551" s="127"/>
      <c r="CD551" s="127"/>
      <c r="CE551" s="127"/>
      <c r="CF551" s="127"/>
      <c r="CG551" s="127"/>
      <c r="CH551" s="127"/>
      <c r="CI551" s="127"/>
      <c r="CJ551" s="127"/>
      <c r="CK551" s="127"/>
      <c r="CL551" s="127"/>
      <c r="CM551" s="127"/>
      <c r="CN551" s="127"/>
      <c r="CO551" s="127"/>
      <c r="CP551" s="127"/>
      <c r="CQ551" s="127"/>
      <c r="CR551" s="127"/>
      <c r="CS551" s="127"/>
      <c r="CT551" s="127"/>
      <c r="CU551" s="127"/>
      <c r="CV551" s="127"/>
      <c r="CW551" s="127"/>
      <c r="CX551" s="127"/>
      <c r="CY551" s="127"/>
      <c r="CZ551" s="127"/>
      <c r="DA551" s="127"/>
      <c r="DB551" s="127"/>
      <c r="DC551" s="127"/>
      <c r="DD551" s="127"/>
      <c r="DE551" s="127"/>
      <c r="DF551" s="127"/>
      <c r="DG551" s="127"/>
      <c r="DH551" s="127"/>
      <c r="DI551" s="127"/>
      <c r="DJ551" s="127"/>
      <c r="DK551" s="127"/>
      <c r="DL551" s="127"/>
      <c r="DM551" s="127"/>
      <c r="DN551" s="127"/>
      <c r="DO551" s="127"/>
      <c r="DP551" s="127"/>
      <c r="DQ551" s="127"/>
      <c r="DR551" s="127"/>
      <c r="DS551" s="127"/>
      <c r="DT551" s="127"/>
    </row>
    <row r="552" spans="1:124" x14ac:dyDescent="0.3">
      <c r="A552" s="127"/>
      <c r="B552" s="127"/>
      <c r="C552" s="127"/>
      <c r="D552" s="127"/>
      <c r="E552" s="127"/>
      <c r="F552" s="127"/>
      <c r="G552" s="154"/>
      <c r="H552" s="154"/>
      <c r="I552" s="154"/>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c r="AW552" s="127"/>
      <c r="AX552" s="127"/>
      <c r="AY552" s="127"/>
      <c r="AZ552" s="127"/>
      <c r="BA552" s="127"/>
      <c r="BB552" s="127"/>
      <c r="BC552" s="127"/>
      <c r="BD552" s="127"/>
      <c r="BE552" s="127"/>
      <c r="BF552" s="127"/>
      <c r="BG552" s="127"/>
      <c r="BH552" s="127"/>
      <c r="BI552" s="127"/>
      <c r="BJ552" s="127"/>
      <c r="BK552" s="127"/>
      <c r="BL552" s="127"/>
      <c r="BM552" s="127"/>
      <c r="BN552" s="127"/>
      <c r="BO552" s="127"/>
      <c r="BP552" s="127"/>
      <c r="BQ552" s="127"/>
      <c r="BR552" s="127"/>
      <c r="BS552" s="127"/>
      <c r="BT552" s="127"/>
      <c r="BU552" s="127"/>
      <c r="BV552" s="127"/>
      <c r="BW552" s="127"/>
      <c r="BX552" s="127"/>
      <c r="BY552" s="127"/>
      <c r="BZ552" s="127"/>
      <c r="CA552" s="127"/>
      <c r="CB552" s="127"/>
      <c r="CC552" s="127"/>
      <c r="CD552" s="127"/>
      <c r="CE552" s="127"/>
      <c r="CF552" s="127"/>
      <c r="CG552" s="127"/>
      <c r="CH552" s="127"/>
      <c r="CI552" s="127"/>
      <c r="CJ552" s="127"/>
      <c r="CK552" s="127"/>
      <c r="CL552" s="127"/>
      <c r="CM552" s="127"/>
      <c r="CN552" s="127"/>
      <c r="CO552" s="127"/>
      <c r="CP552" s="127"/>
      <c r="CQ552" s="127"/>
      <c r="CR552" s="127"/>
      <c r="CS552" s="127"/>
      <c r="CT552" s="127"/>
      <c r="CU552" s="127"/>
      <c r="CV552" s="127"/>
      <c r="CW552" s="127"/>
      <c r="CX552" s="127"/>
      <c r="CY552" s="127"/>
      <c r="CZ552" s="127"/>
      <c r="DA552" s="127"/>
      <c r="DB552" s="127"/>
      <c r="DC552" s="127"/>
      <c r="DD552" s="127"/>
      <c r="DE552" s="127"/>
      <c r="DF552" s="127"/>
      <c r="DG552" s="127"/>
      <c r="DH552" s="127"/>
      <c r="DI552" s="127"/>
      <c r="DJ552" s="127"/>
      <c r="DK552" s="127"/>
      <c r="DL552" s="127"/>
      <c r="DM552" s="127"/>
      <c r="DN552" s="127"/>
      <c r="DO552" s="127"/>
      <c r="DP552" s="127"/>
      <c r="DQ552" s="127"/>
      <c r="DR552" s="127"/>
      <c r="DS552" s="127"/>
      <c r="DT552" s="127"/>
    </row>
    <row r="553" spans="1:124" x14ac:dyDescent="0.3">
      <c r="A553" s="127"/>
      <c r="B553" s="127"/>
      <c r="C553" s="127"/>
      <c r="D553" s="127"/>
      <c r="E553" s="127"/>
      <c r="F553" s="127"/>
      <c r="G553" s="154"/>
      <c r="H553" s="154"/>
      <c r="I553" s="154"/>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7"/>
      <c r="BK553" s="127"/>
      <c r="BL553" s="127"/>
      <c r="BM553" s="127"/>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c r="CI553" s="127"/>
      <c r="CJ553" s="127"/>
      <c r="CK553" s="127"/>
      <c r="CL553" s="127"/>
      <c r="CM553" s="127"/>
      <c r="CN553" s="127"/>
      <c r="CO553" s="127"/>
      <c r="CP553" s="127"/>
      <c r="CQ553" s="127"/>
      <c r="CR553" s="127"/>
      <c r="CS553" s="127"/>
      <c r="CT553" s="127"/>
      <c r="CU553" s="127"/>
      <c r="CV553" s="127"/>
      <c r="CW553" s="127"/>
      <c r="CX553" s="127"/>
      <c r="CY553" s="127"/>
      <c r="CZ553" s="127"/>
      <c r="DA553" s="127"/>
      <c r="DB553" s="127"/>
      <c r="DC553" s="127"/>
      <c r="DD553" s="127"/>
      <c r="DE553" s="127"/>
      <c r="DF553" s="127"/>
      <c r="DG553" s="127"/>
      <c r="DH553" s="127"/>
      <c r="DI553" s="127"/>
      <c r="DJ553" s="127"/>
      <c r="DK553" s="127"/>
      <c r="DL553" s="127"/>
      <c r="DM553" s="127"/>
      <c r="DN553" s="127"/>
      <c r="DO553" s="127"/>
      <c r="DP553" s="127"/>
      <c r="DQ553" s="127"/>
      <c r="DR553" s="127"/>
      <c r="DS553" s="127"/>
      <c r="DT553" s="127"/>
    </row>
    <row r="554" spans="1:124" x14ac:dyDescent="0.3">
      <c r="A554" s="127"/>
      <c r="B554" s="127"/>
      <c r="C554" s="127"/>
      <c r="D554" s="127"/>
      <c r="E554" s="127"/>
      <c r="F554" s="127"/>
      <c r="G554" s="154"/>
      <c r="H554" s="154"/>
      <c r="I554" s="154"/>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c r="AU554" s="127"/>
      <c r="AV554" s="127"/>
      <c r="AW554" s="127"/>
      <c r="AX554" s="127"/>
      <c r="AY554" s="127"/>
      <c r="AZ554" s="127"/>
      <c r="BA554" s="127"/>
      <c r="BB554" s="127"/>
      <c r="BC554" s="127"/>
      <c r="BD554" s="127"/>
      <c r="BE554" s="127"/>
      <c r="BF554" s="127"/>
      <c r="BG554" s="127"/>
      <c r="BH554" s="127"/>
      <c r="BI554" s="127"/>
      <c r="BJ554" s="127"/>
      <c r="BK554" s="127"/>
      <c r="BL554" s="127"/>
      <c r="BM554" s="127"/>
      <c r="BN554" s="127"/>
      <c r="BO554" s="127"/>
      <c r="BP554" s="127"/>
      <c r="BQ554" s="127"/>
      <c r="BR554" s="127"/>
      <c r="BS554" s="127"/>
      <c r="BT554" s="127"/>
      <c r="BU554" s="127"/>
      <c r="BV554" s="127"/>
      <c r="BW554" s="127"/>
      <c r="BX554" s="127"/>
      <c r="BY554" s="127"/>
      <c r="BZ554" s="127"/>
      <c r="CA554" s="127"/>
      <c r="CB554" s="127"/>
      <c r="CC554" s="127"/>
      <c r="CD554" s="127"/>
      <c r="CE554" s="127"/>
      <c r="CF554" s="127"/>
      <c r="CG554" s="127"/>
      <c r="CH554" s="127"/>
      <c r="CI554" s="127"/>
      <c r="CJ554" s="127"/>
      <c r="CK554" s="127"/>
      <c r="CL554" s="127"/>
      <c r="CM554" s="127"/>
      <c r="CN554" s="127"/>
      <c r="CO554" s="127"/>
      <c r="CP554" s="127"/>
      <c r="CQ554" s="127"/>
      <c r="CR554" s="127"/>
      <c r="CS554" s="127"/>
      <c r="CT554" s="127"/>
      <c r="CU554" s="127"/>
      <c r="CV554" s="127"/>
      <c r="CW554" s="127"/>
      <c r="CX554" s="127"/>
      <c r="CY554" s="127"/>
      <c r="CZ554" s="127"/>
      <c r="DA554" s="127"/>
      <c r="DB554" s="127"/>
      <c r="DC554" s="127"/>
      <c r="DD554" s="127"/>
      <c r="DE554" s="127"/>
      <c r="DF554" s="127"/>
      <c r="DG554" s="127"/>
      <c r="DH554" s="127"/>
      <c r="DI554" s="127"/>
      <c r="DJ554" s="127"/>
      <c r="DK554" s="127"/>
      <c r="DL554" s="127"/>
      <c r="DM554" s="127"/>
      <c r="DN554" s="127"/>
      <c r="DO554" s="127"/>
      <c r="DP554" s="127"/>
      <c r="DQ554" s="127"/>
      <c r="DR554" s="127"/>
      <c r="DS554" s="127"/>
      <c r="DT554" s="127"/>
    </row>
    <row r="555" spans="1:124" x14ac:dyDescent="0.3">
      <c r="A555" s="127"/>
      <c r="B555" s="127"/>
      <c r="C555" s="127"/>
      <c r="D555" s="127"/>
      <c r="E555" s="127"/>
      <c r="F555" s="127"/>
      <c r="G555" s="154"/>
      <c r="H555" s="154"/>
      <c r="I555" s="154"/>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c r="AT555" s="127"/>
      <c r="AU555" s="127"/>
      <c r="AV555" s="127"/>
      <c r="AW555" s="127"/>
      <c r="AX555" s="127"/>
      <c r="AY555" s="127"/>
      <c r="AZ555" s="127"/>
      <c r="BA555" s="127"/>
      <c r="BB555" s="127"/>
      <c r="BC555" s="127"/>
      <c r="BD555" s="127"/>
      <c r="BE555" s="127"/>
      <c r="BF555" s="127"/>
      <c r="BG555" s="127"/>
      <c r="BH555" s="127"/>
      <c r="BI555" s="127"/>
      <c r="BJ555" s="127"/>
      <c r="BK555" s="127"/>
      <c r="BL555" s="127"/>
      <c r="BM555" s="127"/>
      <c r="BN555" s="127"/>
      <c r="BO555" s="127"/>
      <c r="BP555" s="127"/>
      <c r="BQ555" s="127"/>
      <c r="BR555" s="127"/>
      <c r="BS555" s="127"/>
      <c r="BT555" s="127"/>
      <c r="BU555" s="127"/>
      <c r="BV555" s="127"/>
      <c r="BW555" s="127"/>
      <c r="BX555" s="127"/>
      <c r="BY555" s="127"/>
      <c r="BZ555" s="127"/>
      <c r="CA555" s="127"/>
      <c r="CB555" s="127"/>
      <c r="CC555" s="127"/>
      <c r="CD555" s="127"/>
      <c r="CE555" s="127"/>
      <c r="CF555" s="127"/>
      <c r="CG555" s="127"/>
      <c r="CH555" s="127"/>
      <c r="CI555" s="127"/>
      <c r="CJ555" s="127"/>
      <c r="CK555" s="127"/>
      <c r="CL555" s="127"/>
      <c r="CM555" s="127"/>
      <c r="CN555" s="127"/>
      <c r="CO555" s="127"/>
      <c r="CP555" s="127"/>
      <c r="CQ555" s="127"/>
      <c r="CR555" s="127"/>
      <c r="CS555" s="127"/>
      <c r="CT555" s="127"/>
      <c r="CU555" s="127"/>
      <c r="CV555" s="127"/>
      <c r="CW555" s="127"/>
      <c r="CX555" s="127"/>
      <c r="CY555" s="127"/>
      <c r="CZ555" s="127"/>
      <c r="DA555" s="127"/>
      <c r="DB555" s="127"/>
      <c r="DC555" s="127"/>
      <c r="DD555" s="127"/>
      <c r="DE555" s="127"/>
      <c r="DF555" s="127"/>
      <c r="DG555" s="127"/>
      <c r="DH555" s="127"/>
      <c r="DI555" s="127"/>
      <c r="DJ555" s="127"/>
      <c r="DK555" s="127"/>
      <c r="DL555" s="127"/>
      <c r="DM555" s="127"/>
      <c r="DN555" s="127"/>
      <c r="DO555" s="127"/>
      <c r="DP555" s="127"/>
      <c r="DQ555" s="127"/>
      <c r="DR555" s="127"/>
      <c r="DS555" s="127"/>
      <c r="DT555" s="127"/>
    </row>
    <row r="556" spans="1:124" x14ac:dyDescent="0.3">
      <c r="A556" s="127"/>
      <c r="B556" s="127"/>
      <c r="C556" s="127"/>
      <c r="D556" s="127"/>
      <c r="E556" s="127"/>
      <c r="F556" s="127"/>
      <c r="G556" s="154"/>
      <c r="H556" s="154"/>
      <c r="I556" s="154"/>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27"/>
      <c r="AU556" s="127"/>
      <c r="AV556" s="127"/>
      <c r="AW556" s="127"/>
      <c r="AX556" s="127"/>
      <c r="AY556" s="127"/>
      <c r="AZ556" s="127"/>
      <c r="BA556" s="127"/>
      <c r="BB556" s="127"/>
      <c r="BC556" s="127"/>
      <c r="BD556" s="127"/>
      <c r="BE556" s="127"/>
      <c r="BF556" s="127"/>
      <c r="BG556" s="127"/>
      <c r="BH556" s="127"/>
      <c r="BI556" s="127"/>
      <c r="BJ556" s="127"/>
      <c r="BK556" s="127"/>
      <c r="BL556" s="127"/>
      <c r="BM556" s="127"/>
      <c r="BN556" s="127"/>
      <c r="BO556" s="127"/>
      <c r="BP556" s="127"/>
      <c r="BQ556" s="127"/>
      <c r="BR556" s="127"/>
      <c r="BS556" s="127"/>
      <c r="BT556" s="127"/>
      <c r="BU556" s="127"/>
      <c r="BV556" s="127"/>
      <c r="BW556" s="127"/>
      <c r="BX556" s="127"/>
      <c r="BY556" s="127"/>
      <c r="BZ556" s="127"/>
      <c r="CA556" s="127"/>
      <c r="CB556" s="127"/>
      <c r="CC556" s="127"/>
      <c r="CD556" s="127"/>
      <c r="CE556" s="127"/>
      <c r="CF556" s="127"/>
      <c r="CG556" s="127"/>
      <c r="CH556" s="127"/>
      <c r="CI556" s="127"/>
      <c r="CJ556" s="127"/>
      <c r="CK556" s="127"/>
      <c r="CL556" s="127"/>
      <c r="CM556" s="127"/>
      <c r="CN556" s="127"/>
      <c r="CO556" s="127"/>
      <c r="CP556" s="127"/>
      <c r="CQ556" s="127"/>
      <c r="CR556" s="127"/>
      <c r="CS556" s="127"/>
      <c r="CT556" s="127"/>
      <c r="CU556" s="127"/>
      <c r="CV556" s="127"/>
      <c r="CW556" s="127"/>
      <c r="CX556" s="127"/>
      <c r="CY556" s="127"/>
      <c r="CZ556" s="127"/>
      <c r="DA556" s="127"/>
      <c r="DB556" s="127"/>
      <c r="DC556" s="127"/>
      <c r="DD556" s="127"/>
      <c r="DE556" s="127"/>
      <c r="DF556" s="127"/>
      <c r="DG556" s="127"/>
      <c r="DH556" s="127"/>
      <c r="DI556" s="127"/>
      <c r="DJ556" s="127"/>
      <c r="DK556" s="127"/>
      <c r="DL556" s="127"/>
      <c r="DM556" s="127"/>
      <c r="DN556" s="127"/>
      <c r="DO556" s="127"/>
      <c r="DP556" s="127"/>
      <c r="DQ556" s="127"/>
      <c r="DR556" s="127"/>
      <c r="DS556" s="127"/>
      <c r="DT556" s="127"/>
    </row>
    <row r="557" spans="1:124" x14ac:dyDescent="0.3">
      <c r="A557" s="127"/>
      <c r="B557" s="127"/>
      <c r="C557" s="127"/>
      <c r="D557" s="127"/>
      <c r="E557" s="127"/>
      <c r="F557" s="127"/>
      <c r="G557" s="154"/>
      <c r="H557" s="154"/>
      <c r="I557" s="154"/>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c r="AT557" s="127"/>
      <c r="AU557" s="127"/>
      <c r="AV557" s="127"/>
      <c r="AW557" s="127"/>
      <c r="AX557" s="127"/>
      <c r="AY557" s="127"/>
      <c r="AZ557" s="127"/>
      <c r="BA557" s="127"/>
      <c r="BB557" s="127"/>
      <c r="BC557" s="127"/>
      <c r="BD557" s="127"/>
      <c r="BE557" s="127"/>
      <c r="BF557" s="127"/>
      <c r="BG557" s="127"/>
      <c r="BH557" s="127"/>
      <c r="BI557" s="127"/>
      <c r="BJ557" s="127"/>
      <c r="BK557" s="127"/>
      <c r="BL557" s="127"/>
      <c r="BM557" s="127"/>
      <c r="BN557" s="127"/>
      <c r="BO557" s="127"/>
      <c r="BP557" s="127"/>
      <c r="BQ557" s="127"/>
      <c r="BR557" s="127"/>
      <c r="BS557" s="127"/>
      <c r="BT557" s="127"/>
      <c r="BU557" s="127"/>
      <c r="BV557" s="127"/>
      <c r="BW557" s="127"/>
      <c r="BX557" s="127"/>
      <c r="BY557" s="127"/>
      <c r="BZ557" s="127"/>
      <c r="CA557" s="127"/>
      <c r="CB557" s="127"/>
      <c r="CC557" s="127"/>
      <c r="CD557" s="127"/>
      <c r="CE557" s="127"/>
      <c r="CF557" s="127"/>
      <c r="CG557" s="127"/>
      <c r="CH557" s="127"/>
      <c r="CI557" s="127"/>
      <c r="CJ557" s="127"/>
      <c r="CK557" s="127"/>
      <c r="CL557" s="127"/>
      <c r="CM557" s="127"/>
      <c r="CN557" s="127"/>
      <c r="CO557" s="127"/>
      <c r="CP557" s="127"/>
      <c r="CQ557" s="127"/>
      <c r="CR557" s="127"/>
      <c r="CS557" s="127"/>
      <c r="CT557" s="127"/>
      <c r="CU557" s="127"/>
      <c r="CV557" s="127"/>
      <c r="CW557" s="127"/>
      <c r="CX557" s="127"/>
      <c r="CY557" s="127"/>
      <c r="CZ557" s="127"/>
      <c r="DA557" s="127"/>
      <c r="DB557" s="127"/>
      <c r="DC557" s="127"/>
      <c r="DD557" s="127"/>
      <c r="DE557" s="127"/>
      <c r="DF557" s="127"/>
      <c r="DG557" s="127"/>
      <c r="DH557" s="127"/>
      <c r="DI557" s="127"/>
      <c r="DJ557" s="127"/>
      <c r="DK557" s="127"/>
      <c r="DL557" s="127"/>
      <c r="DM557" s="127"/>
      <c r="DN557" s="127"/>
      <c r="DO557" s="127"/>
      <c r="DP557" s="127"/>
      <c r="DQ557" s="127"/>
      <c r="DR557" s="127"/>
      <c r="DS557" s="127"/>
      <c r="DT557" s="127"/>
    </row>
    <row r="558" spans="1:124" x14ac:dyDescent="0.3">
      <c r="A558" s="127"/>
      <c r="B558" s="127"/>
      <c r="C558" s="127"/>
      <c r="D558" s="127"/>
      <c r="E558" s="127"/>
      <c r="F558" s="127"/>
      <c r="G558" s="154"/>
      <c r="H558" s="154"/>
      <c r="I558" s="154"/>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c r="AT558" s="127"/>
      <c r="AU558" s="127"/>
      <c r="AV558" s="127"/>
      <c r="AW558" s="127"/>
      <c r="AX558" s="127"/>
      <c r="AY558" s="127"/>
      <c r="AZ558" s="127"/>
      <c r="BA558" s="127"/>
      <c r="BB558" s="127"/>
      <c r="BC558" s="127"/>
      <c r="BD558" s="127"/>
      <c r="BE558" s="127"/>
      <c r="BF558" s="127"/>
      <c r="BG558" s="127"/>
      <c r="BH558" s="127"/>
      <c r="BI558" s="127"/>
      <c r="BJ558" s="127"/>
      <c r="BK558" s="127"/>
      <c r="BL558" s="127"/>
      <c r="BM558" s="127"/>
      <c r="BN558" s="127"/>
      <c r="BO558" s="127"/>
      <c r="BP558" s="127"/>
      <c r="BQ558" s="127"/>
      <c r="BR558" s="127"/>
      <c r="BS558" s="127"/>
      <c r="BT558" s="127"/>
      <c r="BU558" s="127"/>
      <c r="BV558" s="127"/>
      <c r="BW558" s="127"/>
      <c r="BX558" s="127"/>
      <c r="BY558" s="127"/>
      <c r="BZ558" s="127"/>
      <c r="CA558" s="127"/>
      <c r="CB558" s="127"/>
      <c r="CC558" s="127"/>
      <c r="CD558" s="127"/>
      <c r="CE558" s="127"/>
      <c r="CF558" s="127"/>
      <c r="CG558" s="127"/>
      <c r="CH558" s="127"/>
      <c r="CI558" s="127"/>
      <c r="CJ558" s="127"/>
      <c r="CK558" s="127"/>
      <c r="CL558" s="127"/>
      <c r="CM558" s="127"/>
      <c r="CN558" s="127"/>
      <c r="CO558" s="127"/>
      <c r="CP558" s="127"/>
      <c r="CQ558" s="127"/>
      <c r="CR558" s="127"/>
      <c r="CS558" s="127"/>
      <c r="CT558" s="127"/>
      <c r="CU558" s="127"/>
      <c r="CV558" s="127"/>
      <c r="CW558" s="127"/>
      <c r="CX558" s="127"/>
      <c r="CY558" s="127"/>
      <c r="CZ558" s="127"/>
      <c r="DA558" s="127"/>
      <c r="DB558" s="127"/>
      <c r="DC558" s="127"/>
      <c r="DD558" s="127"/>
      <c r="DE558" s="127"/>
      <c r="DF558" s="127"/>
      <c r="DG558" s="127"/>
      <c r="DH558" s="127"/>
      <c r="DI558" s="127"/>
      <c r="DJ558" s="127"/>
      <c r="DK558" s="127"/>
      <c r="DL558" s="127"/>
      <c r="DM558" s="127"/>
      <c r="DN558" s="127"/>
      <c r="DO558" s="127"/>
      <c r="DP558" s="127"/>
      <c r="DQ558" s="127"/>
      <c r="DR558" s="127"/>
      <c r="DS558" s="127"/>
      <c r="DT558" s="127"/>
    </row>
    <row r="559" spans="1:124" x14ac:dyDescent="0.3">
      <c r="A559" s="127"/>
      <c r="B559" s="127"/>
      <c r="C559" s="127"/>
      <c r="D559" s="127"/>
      <c r="E559" s="127"/>
      <c r="F559" s="127"/>
      <c r="G559" s="154"/>
      <c r="H559" s="154"/>
      <c r="I559" s="154"/>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c r="BH559" s="127"/>
      <c r="BI559" s="127"/>
      <c r="BJ559" s="127"/>
      <c r="BK559" s="127"/>
      <c r="BL559" s="127"/>
      <c r="BM559" s="127"/>
      <c r="BN559" s="127"/>
      <c r="BO559" s="127"/>
      <c r="BP559" s="127"/>
      <c r="BQ559" s="127"/>
      <c r="BR559" s="127"/>
      <c r="BS559" s="127"/>
      <c r="BT559" s="127"/>
      <c r="BU559" s="127"/>
      <c r="BV559" s="127"/>
      <c r="BW559" s="127"/>
      <c r="BX559" s="127"/>
      <c r="BY559" s="127"/>
      <c r="BZ559" s="127"/>
      <c r="CA559" s="127"/>
      <c r="CB559" s="127"/>
      <c r="CC559" s="127"/>
      <c r="CD559" s="127"/>
      <c r="CE559" s="127"/>
      <c r="CF559" s="127"/>
      <c r="CG559" s="127"/>
      <c r="CH559" s="127"/>
      <c r="CI559" s="127"/>
      <c r="CJ559" s="127"/>
      <c r="CK559" s="127"/>
      <c r="CL559" s="127"/>
      <c r="CM559" s="127"/>
      <c r="CN559" s="127"/>
      <c r="CO559" s="127"/>
      <c r="CP559" s="127"/>
      <c r="CQ559" s="127"/>
      <c r="CR559" s="127"/>
      <c r="CS559" s="127"/>
      <c r="CT559" s="127"/>
      <c r="CU559" s="127"/>
      <c r="CV559" s="127"/>
      <c r="CW559" s="127"/>
      <c r="CX559" s="127"/>
      <c r="CY559" s="127"/>
      <c r="CZ559" s="127"/>
      <c r="DA559" s="127"/>
      <c r="DB559" s="127"/>
      <c r="DC559" s="127"/>
      <c r="DD559" s="127"/>
      <c r="DE559" s="127"/>
      <c r="DF559" s="127"/>
      <c r="DG559" s="127"/>
      <c r="DH559" s="127"/>
      <c r="DI559" s="127"/>
      <c r="DJ559" s="127"/>
      <c r="DK559" s="127"/>
      <c r="DL559" s="127"/>
      <c r="DM559" s="127"/>
      <c r="DN559" s="127"/>
      <c r="DO559" s="127"/>
      <c r="DP559" s="127"/>
      <c r="DQ559" s="127"/>
      <c r="DR559" s="127"/>
      <c r="DS559" s="127"/>
      <c r="DT559" s="127"/>
    </row>
    <row r="560" spans="1:124" x14ac:dyDescent="0.3">
      <c r="A560" s="127"/>
      <c r="B560" s="127"/>
      <c r="C560" s="127"/>
      <c r="D560" s="127"/>
      <c r="E560" s="127"/>
      <c r="F560" s="127"/>
      <c r="G560" s="154"/>
      <c r="H560" s="154"/>
      <c r="I560" s="154"/>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c r="AT560" s="127"/>
      <c r="AU560" s="127"/>
      <c r="AV560" s="127"/>
      <c r="AW560" s="127"/>
      <c r="AX560" s="127"/>
      <c r="AY560" s="127"/>
      <c r="AZ560" s="127"/>
      <c r="BA560" s="127"/>
      <c r="BB560" s="127"/>
      <c r="BC560" s="127"/>
      <c r="BD560" s="127"/>
      <c r="BE560" s="127"/>
      <c r="BF560" s="127"/>
      <c r="BG560" s="127"/>
      <c r="BH560" s="127"/>
      <c r="BI560" s="127"/>
      <c r="BJ560" s="127"/>
      <c r="BK560" s="127"/>
      <c r="BL560" s="127"/>
      <c r="BM560" s="127"/>
      <c r="BN560" s="127"/>
      <c r="BO560" s="127"/>
      <c r="BP560" s="127"/>
      <c r="BQ560" s="127"/>
      <c r="BR560" s="127"/>
      <c r="BS560" s="127"/>
      <c r="BT560" s="127"/>
      <c r="BU560" s="127"/>
      <c r="BV560" s="127"/>
      <c r="BW560" s="127"/>
      <c r="BX560" s="127"/>
      <c r="BY560" s="127"/>
      <c r="BZ560" s="127"/>
      <c r="CA560" s="127"/>
      <c r="CB560" s="127"/>
      <c r="CC560" s="127"/>
      <c r="CD560" s="127"/>
      <c r="CE560" s="127"/>
      <c r="CF560" s="127"/>
      <c r="CG560" s="127"/>
      <c r="CH560" s="127"/>
      <c r="CI560" s="127"/>
      <c r="CJ560" s="127"/>
      <c r="CK560" s="127"/>
      <c r="CL560" s="127"/>
      <c r="CM560" s="127"/>
      <c r="CN560" s="127"/>
      <c r="CO560" s="127"/>
      <c r="CP560" s="127"/>
      <c r="CQ560" s="127"/>
      <c r="CR560" s="127"/>
      <c r="CS560" s="127"/>
      <c r="CT560" s="127"/>
      <c r="CU560" s="127"/>
      <c r="CV560" s="127"/>
      <c r="CW560" s="127"/>
      <c r="CX560" s="127"/>
      <c r="CY560" s="127"/>
      <c r="CZ560" s="127"/>
      <c r="DA560" s="127"/>
      <c r="DB560" s="127"/>
      <c r="DC560" s="127"/>
      <c r="DD560" s="127"/>
      <c r="DE560" s="127"/>
      <c r="DF560" s="127"/>
      <c r="DG560" s="127"/>
      <c r="DH560" s="127"/>
      <c r="DI560" s="127"/>
      <c r="DJ560" s="127"/>
      <c r="DK560" s="127"/>
      <c r="DL560" s="127"/>
      <c r="DM560" s="127"/>
      <c r="DN560" s="127"/>
      <c r="DO560" s="127"/>
      <c r="DP560" s="127"/>
      <c r="DQ560" s="127"/>
      <c r="DR560" s="127"/>
      <c r="DS560" s="127"/>
      <c r="DT560" s="127"/>
    </row>
    <row r="561" spans="1:124" x14ac:dyDescent="0.3">
      <c r="A561" s="127"/>
      <c r="B561" s="127"/>
      <c r="C561" s="127"/>
      <c r="D561" s="127"/>
      <c r="E561" s="127"/>
      <c r="F561" s="127"/>
      <c r="G561" s="154"/>
      <c r="H561" s="154"/>
      <c r="I561" s="154"/>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c r="AU561" s="127"/>
      <c r="AV561" s="127"/>
      <c r="AW561" s="127"/>
      <c r="AX561" s="127"/>
      <c r="AY561" s="127"/>
      <c r="AZ561" s="127"/>
      <c r="BA561" s="127"/>
      <c r="BB561" s="127"/>
      <c r="BC561" s="127"/>
      <c r="BD561" s="127"/>
      <c r="BE561" s="127"/>
      <c r="BF561" s="127"/>
      <c r="BG561" s="127"/>
      <c r="BH561" s="127"/>
      <c r="BI561" s="127"/>
      <c r="BJ561" s="127"/>
      <c r="BK561" s="127"/>
      <c r="BL561" s="127"/>
      <c r="BM561" s="127"/>
      <c r="BN561" s="127"/>
      <c r="BO561" s="127"/>
      <c r="BP561" s="127"/>
      <c r="BQ561" s="127"/>
      <c r="BR561" s="127"/>
      <c r="BS561" s="127"/>
      <c r="BT561" s="127"/>
      <c r="BU561" s="127"/>
      <c r="BV561" s="127"/>
      <c r="BW561" s="127"/>
      <c r="BX561" s="127"/>
      <c r="BY561" s="127"/>
      <c r="BZ561" s="127"/>
      <c r="CA561" s="127"/>
      <c r="CB561" s="127"/>
      <c r="CC561" s="127"/>
      <c r="CD561" s="127"/>
      <c r="CE561" s="127"/>
      <c r="CF561" s="127"/>
      <c r="CG561" s="127"/>
      <c r="CH561" s="127"/>
      <c r="CI561" s="127"/>
      <c r="CJ561" s="127"/>
      <c r="CK561" s="127"/>
      <c r="CL561" s="127"/>
      <c r="CM561" s="127"/>
      <c r="CN561" s="127"/>
      <c r="CO561" s="127"/>
      <c r="CP561" s="127"/>
      <c r="CQ561" s="127"/>
      <c r="CR561" s="127"/>
      <c r="CS561" s="127"/>
      <c r="CT561" s="127"/>
      <c r="CU561" s="127"/>
      <c r="CV561" s="127"/>
      <c r="CW561" s="127"/>
      <c r="CX561" s="127"/>
      <c r="CY561" s="127"/>
      <c r="CZ561" s="127"/>
      <c r="DA561" s="127"/>
      <c r="DB561" s="127"/>
      <c r="DC561" s="127"/>
      <c r="DD561" s="127"/>
      <c r="DE561" s="127"/>
      <c r="DF561" s="127"/>
      <c r="DG561" s="127"/>
      <c r="DH561" s="127"/>
      <c r="DI561" s="127"/>
      <c r="DJ561" s="127"/>
      <c r="DK561" s="127"/>
      <c r="DL561" s="127"/>
      <c r="DM561" s="127"/>
      <c r="DN561" s="127"/>
      <c r="DO561" s="127"/>
      <c r="DP561" s="127"/>
      <c r="DQ561" s="127"/>
      <c r="DR561" s="127"/>
      <c r="DS561" s="127"/>
      <c r="DT561" s="127"/>
    </row>
    <row r="562" spans="1:124" x14ac:dyDescent="0.3">
      <c r="A562" s="127"/>
      <c r="B562" s="127"/>
      <c r="C562" s="127"/>
      <c r="D562" s="127"/>
      <c r="E562" s="127"/>
      <c r="F562" s="127"/>
      <c r="G562" s="154"/>
      <c r="H562" s="154"/>
      <c r="I562" s="154"/>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c r="AT562" s="127"/>
      <c r="AU562" s="127"/>
      <c r="AV562" s="127"/>
      <c r="AW562" s="127"/>
      <c r="AX562" s="127"/>
      <c r="AY562" s="127"/>
      <c r="AZ562" s="127"/>
      <c r="BA562" s="127"/>
      <c r="BB562" s="127"/>
      <c r="BC562" s="127"/>
      <c r="BD562" s="127"/>
      <c r="BE562" s="127"/>
      <c r="BF562" s="127"/>
      <c r="BG562" s="127"/>
      <c r="BH562" s="127"/>
      <c r="BI562" s="127"/>
      <c r="BJ562" s="127"/>
      <c r="BK562" s="127"/>
      <c r="BL562" s="127"/>
      <c r="BM562" s="127"/>
      <c r="BN562" s="127"/>
      <c r="BO562" s="127"/>
      <c r="BP562" s="127"/>
      <c r="BQ562" s="127"/>
      <c r="BR562" s="127"/>
      <c r="BS562" s="127"/>
      <c r="BT562" s="127"/>
      <c r="BU562" s="127"/>
      <c r="BV562" s="127"/>
      <c r="BW562" s="127"/>
      <c r="BX562" s="127"/>
      <c r="BY562" s="127"/>
      <c r="BZ562" s="127"/>
      <c r="CA562" s="127"/>
      <c r="CB562" s="127"/>
      <c r="CC562" s="127"/>
      <c r="CD562" s="127"/>
      <c r="CE562" s="127"/>
      <c r="CF562" s="127"/>
      <c r="CG562" s="127"/>
      <c r="CH562" s="127"/>
      <c r="CI562" s="127"/>
      <c r="CJ562" s="127"/>
      <c r="CK562" s="127"/>
      <c r="CL562" s="127"/>
      <c r="CM562" s="127"/>
      <c r="CN562" s="127"/>
      <c r="CO562" s="127"/>
      <c r="CP562" s="127"/>
      <c r="CQ562" s="127"/>
      <c r="CR562" s="127"/>
      <c r="CS562" s="127"/>
      <c r="CT562" s="127"/>
      <c r="CU562" s="127"/>
      <c r="CV562" s="127"/>
      <c r="CW562" s="127"/>
      <c r="CX562" s="127"/>
      <c r="CY562" s="127"/>
      <c r="CZ562" s="127"/>
      <c r="DA562" s="127"/>
      <c r="DB562" s="127"/>
      <c r="DC562" s="127"/>
      <c r="DD562" s="127"/>
      <c r="DE562" s="127"/>
      <c r="DF562" s="127"/>
      <c r="DG562" s="127"/>
      <c r="DH562" s="127"/>
      <c r="DI562" s="127"/>
      <c r="DJ562" s="127"/>
      <c r="DK562" s="127"/>
      <c r="DL562" s="127"/>
      <c r="DM562" s="127"/>
      <c r="DN562" s="127"/>
      <c r="DO562" s="127"/>
      <c r="DP562" s="127"/>
      <c r="DQ562" s="127"/>
      <c r="DR562" s="127"/>
      <c r="DS562" s="127"/>
      <c r="DT562" s="127"/>
    </row>
    <row r="563" spans="1:124" x14ac:dyDescent="0.3">
      <c r="A563" s="127"/>
      <c r="B563" s="127"/>
      <c r="C563" s="127"/>
      <c r="D563" s="127"/>
      <c r="E563" s="127"/>
      <c r="F563" s="127"/>
      <c r="G563" s="154"/>
      <c r="H563" s="154"/>
      <c r="I563" s="154"/>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7"/>
      <c r="BK563" s="127"/>
      <c r="BL563" s="127"/>
      <c r="BM563" s="127"/>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c r="CI563" s="127"/>
      <c r="CJ563" s="127"/>
      <c r="CK563" s="127"/>
      <c r="CL563" s="127"/>
      <c r="CM563" s="127"/>
      <c r="CN563" s="127"/>
      <c r="CO563" s="127"/>
      <c r="CP563" s="127"/>
      <c r="CQ563" s="127"/>
      <c r="CR563" s="127"/>
      <c r="CS563" s="127"/>
      <c r="CT563" s="127"/>
      <c r="CU563" s="127"/>
      <c r="CV563" s="127"/>
      <c r="CW563" s="127"/>
      <c r="CX563" s="127"/>
      <c r="CY563" s="127"/>
      <c r="CZ563" s="127"/>
      <c r="DA563" s="127"/>
      <c r="DB563" s="127"/>
      <c r="DC563" s="127"/>
      <c r="DD563" s="127"/>
      <c r="DE563" s="127"/>
      <c r="DF563" s="127"/>
      <c r="DG563" s="127"/>
      <c r="DH563" s="127"/>
      <c r="DI563" s="127"/>
      <c r="DJ563" s="127"/>
      <c r="DK563" s="127"/>
      <c r="DL563" s="127"/>
      <c r="DM563" s="127"/>
      <c r="DN563" s="127"/>
      <c r="DO563" s="127"/>
      <c r="DP563" s="127"/>
      <c r="DQ563" s="127"/>
      <c r="DR563" s="127"/>
      <c r="DS563" s="127"/>
      <c r="DT563" s="127"/>
    </row>
    <row r="564" spans="1:124" x14ac:dyDescent="0.3">
      <c r="A564" s="127"/>
      <c r="B564" s="127"/>
      <c r="C564" s="127"/>
      <c r="D564" s="127"/>
      <c r="E564" s="127"/>
      <c r="F564" s="127"/>
      <c r="G564" s="154"/>
      <c r="H564" s="154"/>
      <c r="I564" s="154"/>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c r="AY564" s="127"/>
      <c r="AZ564" s="127"/>
      <c r="BA564" s="127"/>
      <c r="BB564" s="127"/>
      <c r="BC564" s="127"/>
      <c r="BD564" s="127"/>
      <c r="BE564" s="127"/>
      <c r="BF564" s="127"/>
      <c r="BG564" s="127"/>
      <c r="BH564" s="127"/>
      <c r="BI564" s="127"/>
      <c r="BJ564" s="127"/>
      <c r="BK564" s="127"/>
      <c r="BL564" s="127"/>
      <c r="BM564" s="127"/>
      <c r="BN564" s="127"/>
      <c r="BO564" s="127"/>
      <c r="BP564" s="127"/>
      <c r="BQ564" s="127"/>
      <c r="BR564" s="127"/>
      <c r="BS564" s="127"/>
      <c r="BT564" s="127"/>
      <c r="BU564" s="127"/>
      <c r="BV564" s="127"/>
      <c r="BW564" s="127"/>
      <c r="BX564" s="127"/>
      <c r="BY564" s="127"/>
      <c r="BZ564" s="127"/>
      <c r="CA564" s="127"/>
      <c r="CB564" s="127"/>
      <c r="CC564" s="127"/>
      <c r="CD564" s="127"/>
      <c r="CE564" s="127"/>
      <c r="CF564" s="127"/>
      <c r="CG564" s="127"/>
      <c r="CH564" s="127"/>
      <c r="CI564" s="127"/>
      <c r="CJ564" s="127"/>
      <c r="CK564" s="127"/>
      <c r="CL564" s="127"/>
      <c r="CM564" s="127"/>
      <c r="CN564" s="127"/>
      <c r="CO564" s="127"/>
      <c r="CP564" s="127"/>
      <c r="CQ564" s="127"/>
      <c r="CR564" s="127"/>
      <c r="CS564" s="127"/>
      <c r="CT564" s="127"/>
      <c r="CU564" s="127"/>
      <c r="CV564" s="127"/>
      <c r="CW564" s="127"/>
      <c r="CX564" s="127"/>
      <c r="CY564" s="127"/>
      <c r="CZ564" s="127"/>
      <c r="DA564" s="127"/>
      <c r="DB564" s="127"/>
      <c r="DC564" s="127"/>
      <c r="DD564" s="127"/>
      <c r="DE564" s="127"/>
      <c r="DF564" s="127"/>
      <c r="DG564" s="127"/>
      <c r="DH564" s="127"/>
      <c r="DI564" s="127"/>
      <c r="DJ564" s="127"/>
      <c r="DK564" s="127"/>
      <c r="DL564" s="127"/>
      <c r="DM564" s="127"/>
      <c r="DN564" s="127"/>
      <c r="DO564" s="127"/>
      <c r="DP564" s="127"/>
      <c r="DQ564" s="127"/>
      <c r="DR564" s="127"/>
      <c r="DS564" s="127"/>
      <c r="DT564" s="127"/>
    </row>
    <row r="565" spans="1:124" x14ac:dyDescent="0.3">
      <c r="A565" s="127"/>
      <c r="B565" s="127"/>
      <c r="C565" s="127"/>
      <c r="D565" s="127"/>
      <c r="E565" s="127"/>
      <c r="F565" s="127"/>
      <c r="G565" s="154"/>
      <c r="H565" s="154"/>
      <c r="I565" s="154"/>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c r="AU565" s="127"/>
      <c r="AV565" s="127"/>
      <c r="AW565" s="127"/>
      <c r="AX565" s="127"/>
      <c r="AY565" s="127"/>
      <c r="AZ565" s="127"/>
      <c r="BA565" s="127"/>
      <c r="BB565" s="127"/>
      <c r="BC565" s="127"/>
      <c r="BD565" s="127"/>
      <c r="BE565" s="127"/>
      <c r="BF565" s="127"/>
      <c r="BG565" s="127"/>
      <c r="BH565" s="127"/>
      <c r="BI565" s="127"/>
      <c r="BJ565" s="127"/>
      <c r="BK565" s="127"/>
      <c r="BL565" s="127"/>
      <c r="BM565" s="127"/>
      <c r="BN565" s="127"/>
      <c r="BO565" s="127"/>
      <c r="BP565" s="127"/>
      <c r="BQ565" s="127"/>
      <c r="BR565" s="127"/>
      <c r="BS565" s="127"/>
      <c r="BT565" s="127"/>
      <c r="BU565" s="127"/>
      <c r="BV565" s="127"/>
      <c r="BW565" s="127"/>
      <c r="BX565" s="127"/>
      <c r="BY565" s="127"/>
      <c r="BZ565" s="127"/>
      <c r="CA565" s="127"/>
      <c r="CB565" s="127"/>
      <c r="CC565" s="127"/>
      <c r="CD565" s="127"/>
      <c r="CE565" s="127"/>
      <c r="CF565" s="127"/>
      <c r="CG565" s="127"/>
      <c r="CH565" s="127"/>
      <c r="CI565" s="127"/>
      <c r="CJ565" s="127"/>
      <c r="CK565" s="127"/>
      <c r="CL565" s="127"/>
      <c r="CM565" s="127"/>
      <c r="CN565" s="127"/>
      <c r="CO565" s="127"/>
      <c r="CP565" s="127"/>
      <c r="CQ565" s="127"/>
      <c r="CR565" s="127"/>
      <c r="CS565" s="127"/>
      <c r="CT565" s="127"/>
      <c r="CU565" s="127"/>
      <c r="CV565" s="127"/>
      <c r="CW565" s="127"/>
      <c r="CX565" s="127"/>
      <c r="CY565" s="127"/>
      <c r="CZ565" s="127"/>
      <c r="DA565" s="127"/>
      <c r="DB565" s="127"/>
      <c r="DC565" s="127"/>
      <c r="DD565" s="127"/>
      <c r="DE565" s="127"/>
      <c r="DF565" s="127"/>
      <c r="DG565" s="127"/>
      <c r="DH565" s="127"/>
      <c r="DI565" s="127"/>
      <c r="DJ565" s="127"/>
      <c r="DK565" s="127"/>
      <c r="DL565" s="127"/>
      <c r="DM565" s="127"/>
      <c r="DN565" s="127"/>
      <c r="DO565" s="127"/>
      <c r="DP565" s="127"/>
      <c r="DQ565" s="127"/>
      <c r="DR565" s="127"/>
      <c r="DS565" s="127"/>
      <c r="DT565" s="127"/>
    </row>
    <row r="566" spans="1:124" x14ac:dyDescent="0.3">
      <c r="A566" s="127"/>
      <c r="B566" s="127"/>
      <c r="C566" s="127"/>
      <c r="D566" s="127"/>
      <c r="E566" s="127"/>
      <c r="F566" s="127"/>
      <c r="G566" s="154"/>
      <c r="H566" s="154"/>
      <c r="I566" s="154"/>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c r="AY566" s="127"/>
      <c r="AZ566" s="127"/>
      <c r="BA566" s="127"/>
      <c r="BB566" s="127"/>
      <c r="BC566" s="127"/>
      <c r="BD566" s="127"/>
      <c r="BE566" s="127"/>
      <c r="BF566" s="127"/>
      <c r="BG566" s="127"/>
      <c r="BH566" s="127"/>
      <c r="BI566" s="127"/>
      <c r="BJ566" s="127"/>
      <c r="BK566" s="127"/>
      <c r="BL566" s="127"/>
      <c r="BM566" s="127"/>
      <c r="BN566" s="127"/>
      <c r="BO566" s="127"/>
      <c r="BP566" s="127"/>
      <c r="BQ566" s="127"/>
      <c r="BR566" s="127"/>
      <c r="BS566" s="127"/>
      <c r="BT566" s="127"/>
      <c r="BU566" s="127"/>
      <c r="BV566" s="127"/>
      <c r="BW566" s="127"/>
      <c r="BX566" s="127"/>
      <c r="BY566" s="127"/>
      <c r="BZ566" s="127"/>
      <c r="CA566" s="127"/>
      <c r="CB566" s="127"/>
      <c r="CC566" s="127"/>
      <c r="CD566" s="127"/>
      <c r="CE566" s="127"/>
      <c r="CF566" s="127"/>
      <c r="CG566" s="127"/>
      <c r="CH566" s="127"/>
      <c r="CI566" s="127"/>
      <c r="CJ566" s="127"/>
      <c r="CK566" s="127"/>
      <c r="CL566" s="127"/>
      <c r="CM566" s="127"/>
      <c r="CN566" s="127"/>
      <c r="CO566" s="127"/>
      <c r="CP566" s="127"/>
      <c r="CQ566" s="127"/>
      <c r="CR566" s="127"/>
      <c r="CS566" s="127"/>
      <c r="CT566" s="127"/>
      <c r="CU566" s="127"/>
      <c r="CV566" s="127"/>
      <c r="CW566" s="127"/>
      <c r="CX566" s="127"/>
      <c r="CY566" s="127"/>
      <c r="CZ566" s="127"/>
      <c r="DA566" s="127"/>
      <c r="DB566" s="127"/>
      <c r="DC566" s="127"/>
      <c r="DD566" s="127"/>
      <c r="DE566" s="127"/>
      <c r="DF566" s="127"/>
      <c r="DG566" s="127"/>
      <c r="DH566" s="127"/>
      <c r="DI566" s="127"/>
      <c r="DJ566" s="127"/>
      <c r="DK566" s="127"/>
      <c r="DL566" s="127"/>
      <c r="DM566" s="127"/>
      <c r="DN566" s="127"/>
      <c r="DO566" s="127"/>
      <c r="DP566" s="127"/>
      <c r="DQ566" s="127"/>
      <c r="DR566" s="127"/>
      <c r="DS566" s="127"/>
      <c r="DT566" s="127"/>
    </row>
    <row r="567" spans="1:124" x14ac:dyDescent="0.3">
      <c r="A567" s="127"/>
      <c r="B567" s="127"/>
      <c r="C567" s="127"/>
      <c r="D567" s="127"/>
      <c r="E567" s="127"/>
      <c r="F567" s="127"/>
      <c r="G567" s="154"/>
      <c r="H567" s="154"/>
      <c r="I567" s="154"/>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c r="AY567" s="127"/>
      <c r="AZ567" s="127"/>
      <c r="BA567" s="127"/>
      <c r="BB567" s="127"/>
      <c r="BC567" s="127"/>
      <c r="BD567" s="127"/>
      <c r="BE567" s="127"/>
      <c r="BF567" s="127"/>
      <c r="BG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c r="CI567" s="127"/>
      <c r="CJ567" s="127"/>
      <c r="CK567" s="127"/>
      <c r="CL567" s="127"/>
      <c r="CM567" s="127"/>
      <c r="CN567" s="127"/>
      <c r="CO567" s="127"/>
      <c r="CP567" s="127"/>
      <c r="CQ567" s="127"/>
      <c r="CR567" s="127"/>
      <c r="CS567" s="127"/>
      <c r="CT567" s="127"/>
      <c r="CU567" s="127"/>
      <c r="CV567" s="127"/>
      <c r="CW567" s="127"/>
      <c r="CX567" s="127"/>
      <c r="CY567" s="127"/>
      <c r="CZ567" s="127"/>
      <c r="DA567" s="127"/>
      <c r="DB567" s="127"/>
      <c r="DC567" s="127"/>
      <c r="DD567" s="127"/>
      <c r="DE567" s="127"/>
      <c r="DF567" s="127"/>
      <c r="DG567" s="127"/>
      <c r="DH567" s="127"/>
      <c r="DI567" s="127"/>
      <c r="DJ567" s="127"/>
      <c r="DK567" s="127"/>
      <c r="DL567" s="127"/>
      <c r="DM567" s="127"/>
      <c r="DN567" s="127"/>
      <c r="DO567" s="127"/>
      <c r="DP567" s="127"/>
      <c r="DQ567" s="127"/>
      <c r="DR567" s="127"/>
      <c r="DS567" s="127"/>
      <c r="DT567" s="127"/>
    </row>
    <row r="568" spans="1:124" x14ac:dyDescent="0.3">
      <c r="A568" s="127"/>
      <c r="B568" s="127"/>
      <c r="C568" s="127"/>
      <c r="D568" s="127"/>
      <c r="E568" s="127"/>
      <c r="F568" s="127"/>
      <c r="G568" s="154"/>
      <c r="H568" s="154"/>
      <c r="I568" s="154"/>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c r="AY568" s="127"/>
      <c r="AZ568" s="127"/>
      <c r="BA568" s="127"/>
      <c r="BB568" s="127"/>
      <c r="BC568" s="127"/>
      <c r="BD568" s="127"/>
      <c r="BE568" s="127"/>
      <c r="BF568" s="127"/>
      <c r="BG568" s="127"/>
      <c r="BH568" s="127"/>
      <c r="BI568" s="127"/>
      <c r="BJ568" s="127"/>
      <c r="BK568" s="127"/>
      <c r="BL568" s="127"/>
      <c r="BM568" s="127"/>
      <c r="BN568" s="127"/>
      <c r="BO568" s="127"/>
      <c r="BP568" s="127"/>
      <c r="BQ568" s="127"/>
      <c r="BR568" s="127"/>
      <c r="BS568" s="127"/>
      <c r="BT568" s="127"/>
      <c r="BU568" s="127"/>
      <c r="BV568" s="127"/>
      <c r="BW568" s="127"/>
      <c r="BX568" s="127"/>
      <c r="BY568" s="127"/>
      <c r="BZ568" s="127"/>
      <c r="CA568" s="127"/>
      <c r="CB568" s="127"/>
      <c r="CC568" s="127"/>
      <c r="CD568" s="127"/>
      <c r="CE568" s="127"/>
      <c r="CF568" s="127"/>
      <c r="CG568" s="127"/>
      <c r="CH568" s="127"/>
      <c r="CI568" s="127"/>
      <c r="CJ568" s="127"/>
      <c r="CK568" s="127"/>
      <c r="CL568" s="127"/>
      <c r="CM568" s="127"/>
      <c r="CN568" s="127"/>
      <c r="CO568" s="127"/>
      <c r="CP568" s="127"/>
      <c r="CQ568" s="127"/>
      <c r="CR568" s="127"/>
      <c r="CS568" s="127"/>
      <c r="CT568" s="127"/>
      <c r="CU568" s="127"/>
      <c r="CV568" s="127"/>
      <c r="CW568" s="127"/>
      <c r="CX568" s="127"/>
      <c r="CY568" s="127"/>
      <c r="CZ568" s="127"/>
      <c r="DA568" s="127"/>
      <c r="DB568" s="127"/>
      <c r="DC568" s="127"/>
      <c r="DD568" s="127"/>
      <c r="DE568" s="127"/>
      <c r="DF568" s="127"/>
      <c r="DG568" s="127"/>
      <c r="DH568" s="127"/>
      <c r="DI568" s="127"/>
      <c r="DJ568" s="127"/>
      <c r="DK568" s="127"/>
      <c r="DL568" s="127"/>
      <c r="DM568" s="127"/>
      <c r="DN568" s="127"/>
      <c r="DO568" s="127"/>
      <c r="DP568" s="127"/>
      <c r="DQ568" s="127"/>
      <c r="DR568" s="127"/>
      <c r="DS568" s="127"/>
      <c r="DT568" s="127"/>
    </row>
    <row r="569" spans="1:124" x14ac:dyDescent="0.3">
      <c r="A569" s="127"/>
      <c r="B569" s="127"/>
      <c r="C569" s="127"/>
      <c r="D569" s="127"/>
      <c r="E569" s="127"/>
      <c r="F569" s="127"/>
      <c r="G569" s="154"/>
      <c r="H569" s="154"/>
      <c r="I569" s="154"/>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c r="AY569" s="127"/>
      <c r="AZ569" s="127"/>
      <c r="BA569" s="127"/>
      <c r="BB569" s="127"/>
      <c r="BC569" s="127"/>
      <c r="BD569" s="127"/>
      <c r="BE569" s="127"/>
      <c r="BF569" s="127"/>
      <c r="BG569" s="127"/>
      <c r="BH569" s="127"/>
      <c r="BI569" s="127"/>
      <c r="BJ569" s="127"/>
      <c r="BK569" s="127"/>
      <c r="BL569" s="127"/>
      <c r="BM569" s="127"/>
      <c r="BN569" s="127"/>
      <c r="BO569" s="127"/>
      <c r="BP569" s="127"/>
      <c r="BQ569" s="127"/>
      <c r="BR569" s="127"/>
      <c r="BS569" s="127"/>
      <c r="BT569" s="127"/>
      <c r="BU569" s="127"/>
      <c r="BV569" s="127"/>
      <c r="BW569" s="127"/>
      <c r="BX569" s="127"/>
      <c r="BY569" s="127"/>
      <c r="BZ569" s="127"/>
      <c r="CA569" s="127"/>
      <c r="CB569" s="127"/>
      <c r="CC569" s="127"/>
      <c r="CD569" s="127"/>
      <c r="CE569" s="127"/>
      <c r="CF569" s="127"/>
      <c r="CG569" s="127"/>
      <c r="CH569" s="127"/>
      <c r="CI569" s="127"/>
      <c r="CJ569" s="127"/>
      <c r="CK569" s="127"/>
      <c r="CL569" s="127"/>
      <c r="CM569" s="127"/>
      <c r="CN569" s="127"/>
      <c r="CO569" s="127"/>
      <c r="CP569" s="127"/>
      <c r="CQ569" s="127"/>
      <c r="CR569" s="127"/>
      <c r="CS569" s="127"/>
      <c r="CT569" s="127"/>
      <c r="CU569" s="127"/>
      <c r="CV569" s="127"/>
      <c r="CW569" s="127"/>
      <c r="CX569" s="127"/>
      <c r="CY569" s="127"/>
      <c r="CZ569" s="127"/>
      <c r="DA569" s="127"/>
      <c r="DB569" s="127"/>
      <c r="DC569" s="127"/>
      <c r="DD569" s="127"/>
      <c r="DE569" s="127"/>
      <c r="DF569" s="127"/>
      <c r="DG569" s="127"/>
      <c r="DH569" s="127"/>
      <c r="DI569" s="127"/>
      <c r="DJ569" s="127"/>
      <c r="DK569" s="127"/>
      <c r="DL569" s="127"/>
      <c r="DM569" s="127"/>
      <c r="DN569" s="127"/>
      <c r="DO569" s="127"/>
      <c r="DP569" s="127"/>
      <c r="DQ569" s="127"/>
      <c r="DR569" s="127"/>
      <c r="DS569" s="127"/>
      <c r="DT569" s="127"/>
    </row>
    <row r="570" spans="1:124" x14ac:dyDescent="0.3">
      <c r="A570" s="127"/>
      <c r="B570" s="127"/>
      <c r="C570" s="127"/>
      <c r="D570" s="127"/>
      <c r="E570" s="127"/>
      <c r="F570" s="127"/>
      <c r="G570" s="154"/>
      <c r="H570" s="154"/>
      <c r="I570" s="154"/>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c r="AY570" s="127"/>
      <c r="AZ570" s="127"/>
      <c r="BA570" s="127"/>
      <c r="BB570" s="127"/>
      <c r="BC570" s="127"/>
      <c r="BD570" s="127"/>
      <c r="BE570" s="127"/>
      <c r="BF570" s="127"/>
      <c r="BG570" s="127"/>
      <c r="BH570" s="127"/>
      <c r="BI570" s="127"/>
      <c r="BJ570" s="127"/>
      <c r="BK570" s="127"/>
      <c r="BL570" s="127"/>
      <c r="BM570" s="127"/>
      <c r="BN570" s="127"/>
      <c r="BO570" s="127"/>
      <c r="BP570" s="127"/>
      <c r="BQ570" s="127"/>
      <c r="BR570" s="127"/>
      <c r="BS570" s="127"/>
      <c r="BT570" s="127"/>
      <c r="BU570" s="127"/>
      <c r="BV570" s="127"/>
      <c r="BW570" s="127"/>
      <c r="BX570" s="127"/>
      <c r="BY570" s="127"/>
      <c r="BZ570" s="127"/>
      <c r="CA570" s="127"/>
      <c r="CB570" s="127"/>
      <c r="CC570" s="127"/>
      <c r="CD570" s="127"/>
      <c r="CE570" s="127"/>
      <c r="CF570" s="127"/>
      <c r="CG570" s="127"/>
      <c r="CH570" s="127"/>
      <c r="CI570" s="127"/>
      <c r="CJ570" s="127"/>
      <c r="CK570" s="127"/>
      <c r="CL570" s="127"/>
      <c r="CM570" s="127"/>
      <c r="CN570" s="127"/>
      <c r="CO570" s="127"/>
      <c r="CP570" s="127"/>
      <c r="CQ570" s="127"/>
      <c r="CR570" s="127"/>
      <c r="CS570" s="127"/>
      <c r="CT570" s="127"/>
      <c r="CU570" s="127"/>
      <c r="CV570" s="127"/>
      <c r="CW570" s="127"/>
      <c r="CX570" s="127"/>
      <c r="CY570" s="127"/>
      <c r="CZ570" s="127"/>
      <c r="DA570" s="127"/>
      <c r="DB570" s="127"/>
      <c r="DC570" s="127"/>
      <c r="DD570" s="127"/>
      <c r="DE570" s="127"/>
      <c r="DF570" s="127"/>
      <c r="DG570" s="127"/>
      <c r="DH570" s="127"/>
      <c r="DI570" s="127"/>
      <c r="DJ570" s="127"/>
      <c r="DK570" s="127"/>
      <c r="DL570" s="127"/>
      <c r="DM570" s="127"/>
      <c r="DN570" s="127"/>
      <c r="DO570" s="127"/>
      <c r="DP570" s="127"/>
      <c r="DQ570" s="127"/>
      <c r="DR570" s="127"/>
      <c r="DS570" s="127"/>
      <c r="DT570" s="127"/>
    </row>
    <row r="571" spans="1:124" x14ac:dyDescent="0.3">
      <c r="A571" s="127"/>
      <c r="B571" s="127"/>
      <c r="C571" s="127"/>
      <c r="D571" s="127"/>
      <c r="E571" s="127"/>
      <c r="F571" s="127"/>
      <c r="G571" s="154"/>
      <c r="H571" s="154"/>
      <c r="I571" s="154"/>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c r="AY571" s="127"/>
      <c r="AZ571" s="127"/>
      <c r="BA571" s="127"/>
      <c r="BB571" s="127"/>
      <c r="BC571" s="127"/>
      <c r="BD571" s="127"/>
      <c r="BE571" s="127"/>
      <c r="BF571" s="127"/>
      <c r="BG571" s="127"/>
      <c r="BH571" s="127"/>
      <c r="BI571" s="127"/>
      <c r="BJ571" s="127"/>
      <c r="BK571" s="127"/>
      <c r="BL571" s="127"/>
      <c r="BM571" s="127"/>
      <c r="BN571" s="127"/>
      <c r="BO571" s="127"/>
      <c r="BP571" s="127"/>
      <c r="BQ571" s="127"/>
      <c r="BR571" s="127"/>
      <c r="BS571" s="127"/>
      <c r="BT571" s="127"/>
      <c r="BU571" s="127"/>
      <c r="BV571" s="127"/>
      <c r="BW571" s="127"/>
      <c r="BX571" s="127"/>
      <c r="BY571" s="127"/>
      <c r="BZ571" s="127"/>
      <c r="CA571" s="127"/>
      <c r="CB571" s="127"/>
      <c r="CC571" s="127"/>
      <c r="CD571" s="127"/>
      <c r="CE571" s="127"/>
      <c r="CF571" s="127"/>
      <c r="CG571" s="127"/>
      <c r="CH571" s="127"/>
      <c r="CI571" s="127"/>
      <c r="CJ571" s="127"/>
      <c r="CK571" s="127"/>
      <c r="CL571" s="127"/>
      <c r="CM571" s="127"/>
      <c r="CN571" s="127"/>
      <c r="CO571" s="127"/>
      <c r="CP571" s="127"/>
      <c r="CQ571" s="127"/>
      <c r="CR571" s="127"/>
      <c r="CS571" s="127"/>
      <c r="CT571" s="127"/>
      <c r="CU571" s="127"/>
      <c r="CV571" s="127"/>
      <c r="CW571" s="127"/>
      <c r="CX571" s="127"/>
      <c r="CY571" s="127"/>
      <c r="CZ571" s="127"/>
      <c r="DA571" s="127"/>
      <c r="DB571" s="127"/>
      <c r="DC571" s="127"/>
      <c r="DD571" s="127"/>
      <c r="DE571" s="127"/>
      <c r="DF571" s="127"/>
      <c r="DG571" s="127"/>
      <c r="DH571" s="127"/>
      <c r="DI571" s="127"/>
      <c r="DJ571" s="127"/>
      <c r="DK571" s="127"/>
      <c r="DL571" s="127"/>
      <c r="DM571" s="127"/>
      <c r="DN571" s="127"/>
      <c r="DO571" s="127"/>
      <c r="DP571" s="127"/>
      <c r="DQ571" s="127"/>
      <c r="DR571" s="127"/>
      <c r="DS571" s="127"/>
      <c r="DT571" s="127"/>
    </row>
    <row r="572" spans="1:124" x14ac:dyDescent="0.3">
      <c r="A572" s="127"/>
      <c r="B572" s="127"/>
      <c r="C572" s="127"/>
      <c r="D572" s="127"/>
      <c r="E572" s="127"/>
      <c r="F572" s="127"/>
      <c r="G572" s="154"/>
      <c r="H572" s="154"/>
      <c r="I572" s="154"/>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7"/>
      <c r="AY572" s="127"/>
      <c r="AZ572" s="127"/>
      <c r="BA572" s="127"/>
      <c r="BB572" s="127"/>
      <c r="BC572" s="127"/>
      <c r="BD572" s="127"/>
      <c r="BE572" s="127"/>
      <c r="BF572" s="127"/>
      <c r="BG572" s="127"/>
      <c r="BH572" s="127"/>
      <c r="BI572" s="127"/>
      <c r="BJ572" s="127"/>
      <c r="BK572" s="127"/>
      <c r="BL572" s="127"/>
      <c r="BM572" s="127"/>
      <c r="BN572" s="127"/>
      <c r="BO572" s="127"/>
      <c r="BP572" s="127"/>
      <c r="BQ572" s="127"/>
      <c r="BR572" s="127"/>
      <c r="BS572" s="127"/>
      <c r="BT572" s="127"/>
      <c r="BU572" s="127"/>
      <c r="BV572" s="127"/>
      <c r="BW572" s="127"/>
      <c r="BX572" s="127"/>
      <c r="BY572" s="127"/>
      <c r="BZ572" s="127"/>
      <c r="CA572" s="127"/>
      <c r="CB572" s="127"/>
      <c r="CC572" s="127"/>
      <c r="CD572" s="127"/>
      <c r="CE572" s="127"/>
      <c r="CF572" s="127"/>
      <c r="CG572" s="127"/>
      <c r="CH572" s="127"/>
      <c r="CI572" s="127"/>
      <c r="CJ572" s="127"/>
      <c r="CK572" s="127"/>
      <c r="CL572" s="127"/>
      <c r="CM572" s="127"/>
      <c r="CN572" s="127"/>
      <c r="CO572" s="127"/>
      <c r="CP572" s="127"/>
      <c r="CQ572" s="127"/>
      <c r="CR572" s="127"/>
      <c r="CS572" s="127"/>
      <c r="CT572" s="127"/>
      <c r="CU572" s="127"/>
      <c r="CV572" s="127"/>
      <c r="CW572" s="127"/>
      <c r="CX572" s="127"/>
      <c r="CY572" s="127"/>
      <c r="CZ572" s="127"/>
      <c r="DA572" s="127"/>
      <c r="DB572" s="127"/>
      <c r="DC572" s="127"/>
      <c r="DD572" s="127"/>
      <c r="DE572" s="127"/>
      <c r="DF572" s="127"/>
      <c r="DG572" s="127"/>
      <c r="DH572" s="127"/>
      <c r="DI572" s="127"/>
      <c r="DJ572" s="127"/>
      <c r="DK572" s="127"/>
      <c r="DL572" s="127"/>
      <c r="DM572" s="127"/>
      <c r="DN572" s="127"/>
      <c r="DO572" s="127"/>
      <c r="DP572" s="127"/>
      <c r="DQ572" s="127"/>
      <c r="DR572" s="127"/>
      <c r="DS572" s="127"/>
      <c r="DT572" s="127"/>
    </row>
    <row r="573" spans="1:124" x14ac:dyDescent="0.3">
      <c r="A573" s="127"/>
      <c r="B573" s="127"/>
      <c r="C573" s="127"/>
      <c r="D573" s="127"/>
      <c r="E573" s="127"/>
      <c r="F573" s="127"/>
      <c r="G573" s="154"/>
      <c r="H573" s="154"/>
      <c r="I573" s="154"/>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7"/>
      <c r="BK573" s="127"/>
      <c r="BL573" s="127"/>
      <c r="BM573" s="127"/>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c r="CI573" s="127"/>
      <c r="CJ573" s="127"/>
      <c r="CK573" s="127"/>
      <c r="CL573" s="127"/>
      <c r="CM573" s="127"/>
      <c r="CN573" s="127"/>
      <c r="CO573" s="127"/>
      <c r="CP573" s="127"/>
      <c r="CQ573" s="127"/>
      <c r="CR573" s="127"/>
      <c r="CS573" s="127"/>
      <c r="CT573" s="127"/>
      <c r="CU573" s="127"/>
      <c r="CV573" s="127"/>
      <c r="CW573" s="127"/>
      <c r="CX573" s="127"/>
      <c r="CY573" s="127"/>
      <c r="CZ573" s="127"/>
      <c r="DA573" s="127"/>
      <c r="DB573" s="127"/>
      <c r="DC573" s="127"/>
      <c r="DD573" s="127"/>
      <c r="DE573" s="127"/>
      <c r="DF573" s="127"/>
      <c r="DG573" s="127"/>
      <c r="DH573" s="127"/>
      <c r="DI573" s="127"/>
      <c r="DJ573" s="127"/>
      <c r="DK573" s="127"/>
      <c r="DL573" s="127"/>
      <c r="DM573" s="127"/>
      <c r="DN573" s="127"/>
      <c r="DO573" s="127"/>
      <c r="DP573" s="127"/>
      <c r="DQ573" s="127"/>
      <c r="DR573" s="127"/>
      <c r="DS573" s="127"/>
      <c r="DT573" s="127"/>
    </row>
    <row r="574" spans="1:124" x14ac:dyDescent="0.3">
      <c r="A574" s="127"/>
      <c r="B574" s="127"/>
      <c r="C574" s="127"/>
      <c r="D574" s="127"/>
      <c r="E574" s="127"/>
      <c r="F574" s="127"/>
      <c r="G574" s="154"/>
      <c r="H574" s="154"/>
      <c r="I574" s="154"/>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c r="BK574" s="127"/>
      <c r="BL574" s="127"/>
      <c r="BM574" s="127"/>
      <c r="BN574" s="127"/>
      <c r="BO574" s="127"/>
      <c r="BP574" s="127"/>
      <c r="BQ574" s="127"/>
      <c r="BR574" s="127"/>
      <c r="BS574" s="127"/>
      <c r="BT574" s="127"/>
      <c r="BU574" s="127"/>
      <c r="BV574" s="127"/>
      <c r="BW574" s="127"/>
      <c r="BX574" s="127"/>
      <c r="BY574" s="127"/>
      <c r="BZ574" s="127"/>
      <c r="CA574" s="127"/>
      <c r="CB574" s="127"/>
      <c r="CC574" s="127"/>
      <c r="CD574" s="127"/>
      <c r="CE574" s="127"/>
      <c r="CF574" s="127"/>
      <c r="CG574" s="127"/>
      <c r="CH574" s="127"/>
      <c r="CI574" s="127"/>
      <c r="CJ574" s="127"/>
      <c r="CK574" s="127"/>
      <c r="CL574" s="127"/>
      <c r="CM574" s="127"/>
      <c r="CN574" s="127"/>
      <c r="CO574" s="127"/>
      <c r="CP574" s="127"/>
      <c r="CQ574" s="127"/>
      <c r="CR574" s="127"/>
      <c r="CS574" s="127"/>
      <c r="CT574" s="127"/>
      <c r="CU574" s="127"/>
      <c r="CV574" s="127"/>
      <c r="CW574" s="127"/>
      <c r="CX574" s="127"/>
      <c r="CY574" s="127"/>
      <c r="CZ574" s="127"/>
      <c r="DA574" s="127"/>
      <c r="DB574" s="127"/>
      <c r="DC574" s="127"/>
      <c r="DD574" s="127"/>
      <c r="DE574" s="127"/>
      <c r="DF574" s="127"/>
      <c r="DG574" s="127"/>
      <c r="DH574" s="127"/>
      <c r="DI574" s="127"/>
      <c r="DJ574" s="127"/>
      <c r="DK574" s="127"/>
      <c r="DL574" s="127"/>
      <c r="DM574" s="127"/>
      <c r="DN574" s="127"/>
      <c r="DO574" s="127"/>
      <c r="DP574" s="127"/>
      <c r="DQ574" s="127"/>
      <c r="DR574" s="127"/>
      <c r="DS574" s="127"/>
      <c r="DT574" s="127"/>
    </row>
    <row r="575" spans="1:124" x14ac:dyDescent="0.3">
      <c r="A575" s="127"/>
      <c r="B575" s="127"/>
      <c r="C575" s="127"/>
      <c r="D575" s="127"/>
      <c r="E575" s="127"/>
      <c r="F575" s="127"/>
      <c r="G575" s="154"/>
      <c r="H575" s="154"/>
      <c r="I575" s="154"/>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c r="AY575" s="127"/>
      <c r="AZ575" s="127"/>
      <c r="BA575" s="127"/>
      <c r="BB575" s="127"/>
      <c r="BC575" s="127"/>
      <c r="BD575" s="127"/>
      <c r="BE575" s="127"/>
      <c r="BF575" s="127"/>
      <c r="BG575" s="127"/>
      <c r="BH575" s="127"/>
      <c r="BI575" s="127"/>
      <c r="BJ575" s="127"/>
      <c r="BK575" s="127"/>
      <c r="BL575" s="127"/>
      <c r="BM575" s="127"/>
      <c r="BN575" s="127"/>
      <c r="BO575" s="127"/>
      <c r="BP575" s="127"/>
      <c r="BQ575" s="127"/>
      <c r="BR575" s="127"/>
      <c r="BS575" s="127"/>
      <c r="BT575" s="127"/>
      <c r="BU575" s="127"/>
      <c r="BV575" s="127"/>
      <c r="BW575" s="127"/>
      <c r="BX575" s="127"/>
      <c r="BY575" s="127"/>
      <c r="BZ575" s="127"/>
      <c r="CA575" s="127"/>
      <c r="CB575" s="127"/>
      <c r="CC575" s="127"/>
      <c r="CD575" s="127"/>
      <c r="CE575" s="127"/>
      <c r="CF575" s="127"/>
      <c r="CG575" s="127"/>
      <c r="CH575" s="127"/>
      <c r="CI575" s="127"/>
      <c r="CJ575" s="127"/>
      <c r="CK575" s="127"/>
      <c r="CL575" s="127"/>
      <c r="CM575" s="127"/>
      <c r="CN575" s="127"/>
      <c r="CO575" s="127"/>
      <c r="CP575" s="127"/>
      <c r="CQ575" s="127"/>
      <c r="CR575" s="127"/>
      <c r="CS575" s="127"/>
      <c r="CT575" s="127"/>
      <c r="CU575" s="127"/>
      <c r="CV575" s="127"/>
      <c r="CW575" s="127"/>
      <c r="CX575" s="127"/>
      <c r="CY575" s="127"/>
      <c r="CZ575" s="127"/>
      <c r="DA575" s="127"/>
      <c r="DB575" s="127"/>
      <c r="DC575" s="127"/>
      <c r="DD575" s="127"/>
      <c r="DE575" s="127"/>
      <c r="DF575" s="127"/>
      <c r="DG575" s="127"/>
      <c r="DH575" s="127"/>
      <c r="DI575" s="127"/>
      <c r="DJ575" s="127"/>
      <c r="DK575" s="127"/>
      <c r="DL575" s="127"/>
      <c r="DM575" s="127"/>
      <c r="DN575" s="127"/>
      <c r="DO575" s="127"/>
      <c r="DP575" s="127"/>
      <c r="DQ575" s="127"/>
      <c r="DR575" s="127"/>
      <c r="DS575" s="127"/>
      <c r="DT575" s="127"/>
    </row>
    <row r="576" spans="1:124" x14ac:dyDescent="0.3">
      <c r="A576" s="127"/>
      <c r="B576" s="127"/>
      <c r="C576" s="127"/>
      <c r="D576" s="127"/>
      <c r="E576" s="127"/>
      <c r="F576" s="127"/>
      <c r="G576" s="154"/>
      <c r="H576" s="154"/>
      <c r="I576" s="154"/>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c r="BF576" s="127"/>
      <c r="BG576" s="127"/>
      <c r="BH576" s="127"/>
      <c r="BI576" s="127"/>
      <c r="BJ576" s="127"/>
      <c r="BK576" s="127"/>
      <c r="BL576" s="127"/>
      <c r="BM576" s="127"/>
      <c r="BN576" s="127"/>
      <c r="BO576" s="127"/>
      <c r="BP576" s="127"/>
      <c r="BQ576" s="127"/>
      <c r="BR576" s="127"/>
      <c r="BS576" s="127"/>
      <c r="BT576" s="127"/>
      <c r="BU576" s="127"/>
      <c r="BV576" s="127"/>
      <c r="BW576" s="127"/>
      <c r="BX576" s="127"/>
      <c r="BY576" s="127"/>
      <c r="BZ576" s="127"/>
      <c r="CA576" s="127"/>
      <c r="CB576" s="127"/>
      <c r="CC576" s="127"/>
      <c r="CD576" s="127"/>
      <c r="CE576" s="127"/>
      <c r="CF576" s="127"/>
      <c r="CG576" s="127"/>
      <c r="CH576" s="127"/>
      <c r="CI576" s="127"/>
      <c r="CJ576" s="127"/>
      <c r="CK576" s="127"/>
      <c r="CL576" s="127"/>
      <c r="CM576" s="127"/>
      <c r="CN576" s="127"/>
      <c r="CO576" s="127"/>
      <c r="CP576" s="127"/>
      <c r="CQ576" s="127"/>
      <c r="CR576" s="127"/>
      <c r="CS576" s="127"/>
      <c r="CT576" s="127"/>
      <c r="CU576" s="127"/>
      <c r="CV576" s="127"/>
      <c r="CW576" s="127"/>
      <c r="CX576" s="127"/>
      <c r="CY576" s="127"/>
      <c r="CZ576" s="127"/>
      <c r="DA576" s="127"/>
      <c r="DB576" s="127"/>
      <c r="DC576" s="127"/>
      <c r="DD576" s="127"/>
      <c r="DE576" s="127"/>
      <c r="DF576" s="127"/>
      <c r="DG576" s="127"/>
      <c r="DH576" s="127"/>
      <c r="DI576" s="127"/>
      <c r="DJ576" s="127"/>
      <c r="DK576" s="127"/>
      <c r="DL576" s="127"/>
      <c r="DM576" s="127"/>
      <c r="DN576" s="127"/>
      <c r="DO576" s="127"/>
      <c r="DP576" s="127"/>
      <c r="DQ576" s="127"/>
      <c r="DR576" s="127"/>
      <c r="DS576" s="127"/>
      <c r="DT576" s="127"/>
    </row>
    <row r="577" spans="1:124" x14ac:dyDescent="0.3">
      <c r="A577" s="127"/>
      <c r="B577" s="127"/>
      <c r="C577" s="127"/>
      <c r="D577" s="127"/>
      <c r="E577" s="127"/>
      <c r="F577" s="127"/>
      <c r="G577" s="154"/>
      <c r="H577" s="154"/>
      <c r="I577" s="154"/>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c r="AU577" s="127"/>
      <c r="AV577" s="127"/>
      <c r="AW577" s="127"/>
      <c r="AX577" s="127"/>
      <c r="AY577" s="127"/>
      <c r="AZ577" s="127"/>
      <c r="BA577" s="127"/>
      <c r="BB577" s="127"/>
      <c r="BC577" s="127"/>
      <c r="BD577" s="127"/>
      <c r="BE577" s="127"/>
      <c r="BF577" s="127"/>
      <c r="BG577" s="127"/>
      <c r="BH577" s="127"/>
      <c r="BI577" s="127"/>
      <c r="BJ577" s="127"/>
      <c r="BK577" s="127"/>
      <c r="BL577" s="127"/>
      <c r="BM577" s="127"/>
      <c r="BN577" s="127"/>
      <c r="BO577" s="127"/>
      <c r="BP577" s="127"/>
      <c r="BQ577" s="127"/>
      <c r="BR577" s="127"/>
      <c r="BS577" s="127"/>
      <c r="BT577" s="127"/>
      <c r="BU577" s="127"/>
      <c r="BV577" s="127"/>
      <c r="BW577" s="127"/>
      <c r="BX577" s="127"/>
      <c r="BY577" s="127"/>
      <c r="BZ577" s="127"/>
      <c r="CA577" s="127"/>
      <c r="CB577" s="127"/>
      <c r="CC577" s="127"/>
      <c r="CD577" s="127"/>
      <c r="CE577" s="127"/>
      <c r="CF577" s="127"/>
      <c r="CG577" s="127"/>
      <c r="CH577" s="127"/>
      <c r="CI577" s="127"/>
      <c r="CJ577" s="127"/>
      <c r="CK577" s="127"/>
      <c r="CL577" s="127"/>
      <c r="CM577" s="127"/>
      <c r="CN577" s="127"/>
      <c r="CO577" s="127"/>
      <c r="CP577" s="127"/>
      <c r="CQ577" s="127"/>
      <c r="CR577" s="127"/>
      <c r="CS577" s="127"/>
      <c r="CT577" s="127"/>
      <c r="CU577" s="127"/>
      <c r="CV577" s="127"/>
      <c r="CW577" s="127"/>
      <c r="CX577" s="127"/>
      <c r="CY577" s="127"/>
      <c r="CZ577" s="127"/>
      <c r="DA577" s="127"/>
      <c r="DB577" s="127"/>
      <c r="DC577" s="127"/>
      <c r="DD577" s="127"/>
      <c r="DE577" s="127"/>
      <c r="DF577" s="127"/>
      <c r="DG577" s="127"/>
      <c r="DH577" s="127"/>
      <c r="DI577" s="127"/>
      <c r="DJ577" s="127"/>
      <c r="DK577" s="127"/>
      <c r="DL577" s="127"/>
      <c r="DM577" s="127"/>
      <c r="DN577" s="127"/>
      <c r="DO577" s="127"/>
      <c r="DP577" s="127"/>
      <c r="DQ577" s="127"/>
      <c r="DR577" s="127"/>
      <c r="DS577" s="127"/>
      <c r="DT577" s="127"/>
    </row>
    <row r="578" spans="1:124" x14ac:dyDescent="0.3">
      <c r="A578" s="127"/>
      <c r="B578" s="127"/>
      <c r="C578" s="127"/>
      <c r="D578" s="127"/>
      <c r="E578" s="127"/>
      <c r="F578" s="127"/>
      <c r="G578" s="154"/>
      <c r="H578" s="154"/>
      <c r="I578" s="154"/>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c r="AU578" s="127"/>
      <c r="AV578" s="127"/>
      <c r="AW578" s="127"/>
      <c r="AX578" s="127"/>
      <c r="AY578" s="127"/>
      <c r="AZ578" s="127"/>
      <c r="BA578" s="127"/>
      <c r="BB578" s="127"/>
      <c r="BC578" s="127"/>
      <c r="BD578" s="127"/>
      <c r="BE578" s="127"/>
      <c r="BF578" s="127"/>
      <c r="BG578" s="127"/>
      <c r="BH578" s="127"/>
      <c r="BI578" s="127"/>
      <c r="BJ578" s="127"/>
      <c r="BK578" s="127"/>
      <c r="BL578" s="127"/>
      <c r="BM578" s="127"/>
      <c r="BN578" s="127"/>
      <c r="BO578" s="127"/>
      <c r="BP578" s="127"/>
      <c r="BQ578" s="127"/>
      <c r="BR578" s="127"/>
      <c r="BS578" s="127"/>
      <c r="BT578" s="127"/>
      <c r="BU578" s="127"/>
      <c r="BV578" s="127"/>
      <c r="BW578" s="127"/>
      <c r="BX578" s="127"/>
      <c r="BY578" s="127"/>
      <c r="BZ578" s="127"/>
      <c r="CA578" s="127"/>
      <c r="CB578" s="127"/>
      <c r="CC578" s="127"/>
      <c r="CD578" s="127"/>
      <c r="CE578" s="127"/>
      <c r="CF578" s="127"/>
      <c r="CG578" s="127"/>
      <c r="CH578" s="127"/>
      <c r="CI578" s="127"/>
      <c r="CJ578" s="127"/>
      <c r="CK578" s="127"/>
      <c r="CL578" s="127"/>
      <c r="CM578" s="127"/>
      <c r="CN578" s="127"/>
      <c r="CO578" s="127"/>
      <c r="CP578" s="127"/>
      <c r="CQ578" s="127"/>
      <c r="CR578" s="127"/>
      <c r="CS578" s="127"/>
      <c r="CT578" s="127"/>
      <c r="CU578" s="127"/>
      <c r="CV578" s="127"/>
      <c r="CW578" s="127"/>
      <c r="CX578" s="127"/>
      <c r="CY578" s="127"/>
      <c r="CZ578" s="127"/>
      <c r="DA578" s="127"/>
      <c r="DB578" s="127"/>
      <c r="DC578" s="127"/>
      <c r="DD578" s="127"/>
      <c r="DE578" s="127"/>
      <c r="DF578" s="127"/>
      <c r="DG578" s="127"/>
      <c r="DH578" s="127"/>
      <c r="DI578" s="127"/>
      <c r="DJ578" s="127"/>
      <c r="DK578" s="127"/>
      <c r="DL578" s="127"/>
      <c r="DM578" s="127"/>
      <c r="DN578" s="127"/>
      <c r="DO578" s="127"/>
      <c r="DP578" s="127"/>
      <c r="DQ578" s="127"/>
      <c r="DR578" s="127"/>
      <c r="DS578" s="127"/>
      <c r="DT578" s="127"/>
    </row>
    <row r="579" spans="1:124" x14ac:dyDescent="0.3">
      <c r="A579" s="127"/>
      <c r="B579" s="127"/>
      <c r="C579" s="127"/>
      <c r="D579" s="127"/>
      <c r="E579" s="127"/>
      <c r="F579" s="127"/>
      <c r="G579" s="154"/>
      <c r="H579" s="154"/>
      <c r="I579" s="154"/>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7"/>
      <c r="BT579" s="127"/>
      <c r="BU579" s="127"/>
      <c r="BV579" s="127"/>
      <c r="BW579" s="127"/>
      <c r="BX579" s="127"/>
      <c r="BY579" s="127"/>
      <c r="BZ579" s="127"/>
      <c r="CA579" s="127"/>
      <c r="CB579" s="127"/>
      <c r="CC579" s="127"/>
      <c r="CD579" s="127"/>
      <c r="CE579" s="127"/>
      <c r="CF579" s="127"/>
      <c r="CG579" s="127"/>
      <c r="CH579" s="127"/>
      <c r="CI579" s="127"/>
      <c r="CJ579" s="127"/>
      <c r="CK579" s="127"/>
      <c r="CL579" s="127"/>
      <c r="CM579" s="127"/>
      <c r="CN579" s="127"/>
      <c r="CO579" s="127"/>
      <c r="CP579" s="127"/>
      <c r="CQ579" s="127"/>
      <c r="CR579" s="127"/>
      <c r="CS579" s="127"/>
      <c r="CT579" s="127"/>
      <c r="CU579" s="127"/>
      <c r="CV579" s="127"/>
      <c r="CW579" s="127"/>
      <c r="CX579" s="127"/>
      <c r="CY579" s="127"/>
      <c r="CZ579" s="127"/>
      <c r="DA579" s="127"/>
      <c r="DB579" s="127"/>
      <c r="DC579" s="127"/>
      <c r="DD579" s="127"/>
      <c r="DE579" s="127"/>
      <c r="DF579" s="127"/>
      <c r="DG579" s="127"/>
      <c r="DH579" s="127"/>
      <c r="DI579" s="127"/>
      <c r="DJ579" s="127"/>
      <c r="DK579" s="127"/>
      <c r="DL579" s="127"/>
      <c r="DM579" s="127"/>
      <c r="DN579" s="127"/>
      <c r="DO579" s="127"/>
      <c r="DP579" s="127"/>
      <c r="DQ579" s="127"/>
      <c r="DR579" s="127"/>
      <c r="DS579" s="127"/>
      <c r="DT579" s="127"/>
    </row>
    <row r="580" spans="1:124" x14ac:dyDescent="0.3">
      <c r="A580" s="127"/>
      <c r="B580" s="127"/>
      <c r="C580" s="127"/>
      <c r="D580" s="127"/>
      <c r="E580" s="127"/>
      <c r="F580" s="127"/>
      <c r="G580" s="154"/>
      <c r="H580" s="154"/>
      <c r="I580" s="154"/>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7"/>
      <c r="BT580" s="127"/>
      <c r="BU580" s="127"/>
      <c r="BV580" s="127"/>
      <c r="BW580" s="127"/>
      <c r="BX580" s="127"/>
      <c r="BY580" s="127"/>
      <c r="BZ580" s="127"/>
      <c r="CA580" s="127"/>
      <c r="CB580" s="127"/>
      <c r="CC580" s="127"/>
      <c r="CD580" s="127"/>
      <c r="CE580" s="127"/>
      <c r="CF580" s="127"/>
      <c r="CG580" s="127"/>
      <c r="CH580" s="127"/>
      <c r="CI580" s="127"/>
      <c r="CJ580" s="127"/>
      <c r="CK580" s="127"/>
      <c r="CL580" s="127"/>
      <c r="CM580" s="127"/>
      <c r="CN580" s="127"/>
      <c r="CO580" s="127"/>
      <c r="CP580" s="127"/>
      <c r="CQ580" s="127"/>
      <c r="CR580" s="127"/>
      <c r="CS580" s="127"/>
      <c r="CT580" s="127"/>
      <c r="CU580" s="127"/>
      <c r="CV580" s="127"/>
      <c r="CW580" s="127"/>
      <c r="CX580" s="127"/>
      <c r="CY580" s="127"/>
      <c r="CZ580" s="127"/>
      <c r="DA580" s="127"/>
      <c r="DB580" s="127"/>
      <c r="DC580" s="127"/>
      <c r="DD580" s="127"/>
      <c r="DE580" s="127"/>
      <c r="DF580" s="127"/>
      <c r="DG580" s="127"/>
      <c r="DH580" s="127"/>
      <c r="DI580" s="127"/>
      <c r="DJ580" s="127"/>
      <c r="DK580" s="127"/>
      <c r="DL580" s="127"/>
      <c r="DM580" s="127"/>
      <c r="DN580" s="127"/>
      <c r="DO580" s="127"/>
      <c r="DP580" s="127"/>
      <c r="DQ580" s="127"/>
      <c r="DR580" s="127"/>
      <c r="DS580" s="127"/>
      <c r="DT580" s="127"/>
    </row>
    <row r="581" spans="1:124" x14ac:dyDescent="0.3">
      <c r="A581" s="127"/>
      <c r="B581" s="127"/>
      <c r="C581" s="127"/>
      <c r="D581" s="127"/>
      <c r="E581" s="127"/>
      <c r="F581" s="127"/>
      <c r="G581" s="154"/>
      <c r="H581" s="154"/>
      <c r="I581" s="154"/>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c r="CI581" s="127"/>
      <c r="CJ581" s="127"/>
      <c r="CK581" s="127"/>
      <c r="CL581" s="127"/>
      <c r="CM581" s="127"/>
      <c r="CN581" s="127"/>
      <c r="CO581" s="127"/>
      <c r="CP581" s="127"/>
      <c r="CQ581" s="127"/>
      <c r="CR581" s="127"/>
      <c r="CS581" s="127"/>
      <c r="CT581" s="127"/>
      <c r="CU581" s="127"/>
      <c r="CV581" s="127"/>
      <c r="CW581" s="127"/>
      <c r="CX581" s="127"/>
      <c r="CY581" s="127"/>
      <c r="CZ581" s="127"/>
      <c r="DA581" s="127"/>
      <c r="DB581" s="127"/>
      <c r="DC581" s="127"/>
      <c r="DD581" s="127"/>
      <c r="DE581" s="127"/>
      <c r="DF581" s="127"/>
      <c r="DG581" s="127"/>
      <c r="DH581" s="127"/>
      <c r="DI581" s="127"/>
      <c r="DJ581" s="127"/>
      <c r="DK581" s="127"/>
      <c r="DL581" s="127"/>
      <c r="DM581" s="127"/>
      <c r="DN581" s="127"/>
      <c r="DO581" s="127"/>
      <c r="DP581" s="127"/>
      <c r="DQ581" s="127"/>
      <c r="DR581" s="127"/>
      <c r="DS581" s="127"/>
      <c r="DT581" s="127"/>
    </row>
    <row r="582" spans="1:124" x14ac:dyDescent="0.3">
      <c r="A582" s="127"/>
      <c r="B582" s="127"/>
      <c r="C582" s="127"/>
      <c r="D582" s="127"/>
      <c r="E582" s="127"/>
      <c r="F582" s="127"/>
      <c r="G582" s="154"/>
      <c r="H582" s="154"/>
      <c r="I582" s="154"/>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7"/>
      <c r="BT582" s="127"/>
      <c r="BU582" s="127"/>
      <c r="BV582" s="127"/>
      <c r="BW582" s="127"/>
      <c r="BX582" s="127"/>
      <c r="BY582" s="127"/>
      <c r="BZ582" s="127"/>
      <c r="CA582" s="127"/>
      <c r="CB582" s="127"/>
      <c r="CC582" s="127"/>
      <c r="CD582" s="127"/>
      <c r="CE582" s="127"/>
      <c r="CF582" s="127"/>
      <c r="CG582" s="127"/>
      <c r="CH582" s="127"/>
      <c r="CI582" s="127"/>
      <c r="CJ582" s="127"/>
      <c r="CK582" s="127"/>
      <c r="CL582" s="127"/>
      <c r="CM582" s="127"/>
      <c r="CN582" s="127"/>
      <c r="CO582" s="127"/>
      <c r="CP582" s="127"/>
      <c r="CQ582" s="127"/>
      <c r="CR582" s="127"/>
      <c r="CS582" s="127"/>
      <c r="CT582" s="127"/>
      <c r="CU582" s="127"/>
      <c r="CV582" s="127"/>
      <c r="CW582" s="127"/>
      <c r="CX582" s="127"/>
      <c r="CY582" s="127"/>
      <c r="CZ582" s="127"/>
      <c r="DA582" s="127"/>
      <c r="DB582" s="127"/>
      <c r="DC582" s="127"/>
      <c r="DD582" s="127"/>
      <c r="DE582" s="127"/>
      <c r="DF582" s="127"/>
      <c r="DG582" s="127"/>
      <c r="DH582" s="127"/>
      <c r="DI582" s="127"/>
      <c r="DJ582" s="127"/>
      <c r="DK582" s="127"/>
      <c r="DL582" s="127"/>
      <c r="DM582" s="127"/>
      <c r="DN582" s="127"/>
      <c r="DO582" s="127"/>
      <c r="DP582" s="127"/>
      <c r="DQ582" s="127"/>
      <c r="DR582" s="127"/>
      <c r="DS582" s="127"/>
      <c r="DT582" s="127"/>
    </row>
    <row r="583" spans="1:124" x14ac:dyDescent="0.3">
      <c r="A583" s="127"/>
      <c r="B583" s="127"/>
      <c r="C583" s="127"/>
      <c r="D583" s="127"/>
      <c r="E583" s="127"/>
      <c r="F583" s="127"/>
      <c r="G583" s="154"/>
      <c r="H583" s="154"/>
      <c r="I583" s="154"/>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c r="CI583" s="127"/>
      <c r="CJ583" s="127"/>
      <c r="CK583" s="127"/>
      <c r="CL583" s="127"/>
      <c r="CM583" s="127"/>
      <c r="CN583" s="127"/>
      <c r="CO583" s="127"/>
      <c r="CP583" s="127"/>
      <c r="CQ583" s="127"/>
      <c r="CR583" s="127"/>
      <c r="CS583" s="127"/>
      <c r="CT583" s="127"/>
      <c r="CU583" s="127"/>
      <c r="CV583" s="127"/>
      <c r="CW583" s="127"/>
      <c r="CX583" s="127"/>
      <c r="CY583" s="127"/>
      <c r="CZ583" s="127"/>
      <c r="DA583" s="127"/>
      <c r="DB583" s="127"/>
      <c r="DC583" s="127"/>
      <c r="DD583" s="127"/>
      <c r="DE583" s="127"/>
      <c r="DF583" s="127"/>
      <c r="DG583" s="127"/>
      <c r="DH583" s="127"/>
      <c r="DI583" s="127"/>
      <c r="DJ583" s="127"/>
      <c r="DK583" s="127"/>
      <c r="DL583" s="127"/>
      <c r="DM583" s="127"/>
      <c r="DN583" s="127"/>
      <c r="DO583" s="127"/>
      <c r="DP583" s="127"/>
      <c r="DQ583" s="127"/>
      <c r="DR583" s="127"/>
      <c r="DS583" s="127"/>
      <c r="DT583" s="127"/>
    </row>
    <row r="584" spans="1:124" x14ac:dyDescent="0.3">
      <c r="A584" s="127"/>
      <c r="B584" s="127"/>
      <c r="C584" s="127"/>
      <c r="D584" s="127"/>
      <c r="E584" s="127"/>
      <c r="F584" s="127"/>
      <c r="G584" s="154"/>
      <c r="H584" s="154"/>
      <c r="I584" s="154"/>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c r="AU584" s="127"/>
      <c r="AV584" s="127"/>
      <c r="AW584" s="127"/>
      <c r="AX584" s="127"/>
      <c r="AY584" s="127"/>
      <c r="AZ584" s="127"/>
      <c r="BA584" s="127"/>
      <c r="BB584" s="127"/>
      <c r="BC584" s="127"/>
      <c r="BD584" s="127"/>
      <c r="BE584" s="127"/>
      <c r="BF584" s="127"/>
      <c r="BG584" s="127"/>
      <c r="BH584" s="127"/>
      <c r="BI584" s="127"/>
      <c r="BJ584" s="127"/>
      <c r="BK584" s="127"/>
      <c r="BL584" s="127"/>
      <c r="BM584" s="127"/>
      <c r="BN584" s="127"/>
      <c r="BO584" s="127"/>
      <c r="BP584" s="127"/>
      <c r="BQ584" s="127"/>
      <c r="BR584" s="127"/>
      <c r="BS584" s="127"/>
      <c r="BT584" s="127"/>
      <c r="BU584" s="127"/>
      <c r="BV584" s="127"/>
      <c r="BW584" s="127"/>
      <c r="BX584" s="127"/>
      <c r="BY584" s="127"/>
      <c r="BZ584" s="127"/>
      <c r="CA584" s="127"/>
      <c r="CB584" s="127"/>
      <c r="CC584" s="127"/>
      <c r="CD584" s="127"/>
      <c r="CE584" s="127"/>
      <c r="CF584" s="127"/>
      <c r="CG584" s="127"/>
      <c r="CH584" s="127"/>
      <c r="CI584" s="127"/>
      <c r="CJ584" s="127"/>
      <c r="CK584" s="127"/>
      <c r="CL584" s="127"/>
      <c r="CM584" s="127"/>
      <c r="CN584" s="127"/>
      <c r="CO584" s="127"/>
      <c r="CP584" s="127"/>
      <c r="CQ584" s="127"/>
      <c r="CR584" s="127"/>
      <c r="CS584" s="127"/>
      <c r="CT584" s="127"/>
      <c r="CU584" s="127"/>
      <c r="CV584" s="127"/>
      <c r="CW584" s="127"/>
      <c r="CX584" s="127"/>
      <c r="CY584" s="127"/>
      <c r="CZ584" s="127"/>
      <c r="DA584" s="127"/>
      <c r="DB584" s="127"/>
      <c r="DC584" s="127"/>
      <c r="DD584" s="127"/>
      <c r="DE584" s="127"/>
      <c r="DF584" s="127"/>
      <c r="DG584" s="127"/>
      <c r="DH584" s="127"/>
      <c r="DI584" s="127"/>
      <c r="DJ584" s="127"/>
      <c r="DK584" s="127"/>
      <c r="DL584" s="127"/>
      <c r="DM584" s="127"/>
      <c r="DN584" s="127"/>
      <c r="DO584" s="127"/>
      <c r="DP584" s="127"/>
      <c r="DQ584" s="127"/>
      <c r="DR584" s="127"/>
      <c r="DS584" s="127"/>
      <c r="DT584" s="127"/>
    </row>
    <row r="585" spans="1:124" x14ac:dyDescent="0.3">
      <c r="A585" s="127"/>
      <c r="B585" s="127"/>
      <c r="C585" s="127"/>
      <c r="D585" s="127"/>
      <c r="E585" s="127"/>
      <c r="F585" s="127"/>
      <c r="G585" s="154"/>
      <c r="H585" s="154"/>
      <c r="I585" s="154"/>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c r="AU585" s="127"/>
      <c r="AV585" s="127"/>
      <c r="AW585" s="127"/>
      <c r="AX585" s="127"/>
      <c r="AY585" s="127"/>
      <c r="AZ585" s="127"/>
      <c r="BA585" s="127"/>
      <c r="BB585" s="127"/>
      <c r="BC585" s="127"/>
      <c r="BD585" s="127"/>
      <c r="BE585" s="127"/>
      <c r="BF585" s="127"/>
      <c r="BG585" s="127"/>
      <c r="BH585" s="127"/>
      <c r="BI585" s="127"/>
      <c r="BJ585" s="127"/>
      <c r="BK585" s="127"/>
      <c r="BL585" s="127"/>
      <c r="BM585" s="127"/>
      <c r="BN585" s="127"/>
      <c r="BO585" s="127"/>
      <c r="BP585" s="127"/>
      <c r="BQ585" s="127"/>
      <c r="BR585" s="127"/>
      <c r="BS585" s="127"/>
      <c r="BT585" s="127"/>
      <c r="BU585" s="127"/>
      <c r="BV585" s="127"/>
      <c r="BW585" s="127"/>
      <c r="BX585" s="127"/>
      <c r="BY585" s="127"/>
      <c r="BZ585" s="127"/>
      <c r="CA585" s="127"/>
      <c r="CB585" s="127"/>
      <c r="CC585" s="127"/>
      <c r="CD585" s="127"/>
      <c r="CE585" s="127"/>
      <c r="CF585" s="127"/>
      <c r="CG585" s="127"/>
      <c r="CH585" s="127"/>
      <c r="CI585" s="127"/>
      <c r="CJ585" s="127"/>
      <c r="CK585" s="127"/>
      <c r="CL585" s="127"/>
      <c r="CM585" s="127"/>
      <c r="CN585" s="127"/>
      <c r="CO585" s="127"/>
      <c r="CP585" s="127"/>
      <c r="CQ585" s="127"/>
      <c r="CR585" s="127"/>
      <c r="CS585" s="127"/>
      <c r="CT585" s="127"/>
      <c r="CU585" s="127"/>
      <c r="CV585" s="127"/>
      <c r="CW585" s="127"/>
      <c r="CX585" s="127"/>
      <c r="CY585" s="127"/>
      <c r="CZ585" s="127"/>
      <c r="DA585" s="127"/>
      <c r="DB585" s="127"/>
      <c r="DC585" s="127"/>
      <c r="DD585" s="127"/>
      <c r="DE585" s="127"/>
      <c r="DF585" s="127"/>
      <c r="DG585" s="127"/>
      <c r="DH585" s="127"/>
      <c r="DI585" s="127"/>
      <c r="DJ585" s="127"/>
      <c r="DK585" s="127"/>
      <c r="DL585" s="127"/>
      <c r="DM585" s="127"/>
      <c r="DN585" s="127"/>
      <c r="DO585" s="127"/>
      <c r="DP585" s="127"/>
      <c r="DQ585" s="127"/>
      <c r="DR585" s="127"/>
      <c r="DS585" s="127"/>
      <c r="DT585" s="127"/>
    </row>
    <row r="586" spans="1:124" x14ac:dyDescent="0.3">
      <c r="A586" s="127"/>
      <c r="B586" s="127"/>
      <c r="C586" s="127"/>
      <c r="D586" s="127"/>
      <c r="E586" s="127"/>
      <c r="F586" s="127"/>
      <c r="G586" s="154"/>
      <c r="H586" s="154"/>
      <c r="I586" s="154"/>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c r="CI586" s="127"/>
      <c r="CJ586" s="127"/>
      <c r="CK586" s="127"/>
      <c r="CL586" s="127"/>
      <c r="CM586" s="127"/>
      <c r="CN586" s="127"/>
      <c r="CO586" s="127"/>
      <c r="CP586" s="127"/>
      <c r="CQ586" s="127"/>
      <c r="CR586" s="127"/>
      <c r="CS586" s="127"/>
      <c r="CT586" s="127"/>
      <c r="CU586" s="127"/>
      <c r="CV586" s="127"/>
      <c r="CW586" s="127"/>
      <c r="CX586" s="127"/>
      <c r="CY586" s="127"/>
      <c r="CZ586" s="127"/>
      <c r="DA586" s="127"/>
      <c r="DB586" s="127"/>
      <c r="DC586" s="127"/>
      <c r="DD586" s="127"/>
      <c r="DE586" s="127"/>
      <c r="DF586" s="127"/>
      <c r="DG586" s="127"/>
      <c r="DH586" s="127"/>
      <c r="DI586" s="127"/>
      <c r="DJ586" s="127"/>
      <c r="DK586" s="127"/>
      <c r="DL586" s="127"/>
      <c r="DM586" s="127"/>
      <c r="DN586" s="127"/>
      <c r="DO586" s="127"/>
      <c r="DP586" s="127"/>
      <c r="DQ586" s="127"/>
      <c r="DR586" s="127"/>
      <c r="DS586" s="127"/>
      <c r="DT586" s="127"/>
    </row>
    <row r="587" spans="1:124" x14ac:dyDescent="0.3">
      <c r="A587" s="127"/>
      <c r="B587" s="127"/>
      <c r="C587" s="127"/>
      <c r="D587" s="127"/>
      <c r="E587" s="127"/>
      <c r="F587" s="127"/>
      <c r="G587" s="154"/>
      <c r="H587" s="154"/>
      <c r="I587" s="154"/>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c r="CI587" s="127"/>
      <c r="CJ587" s="127"/>
      <c r="CK587" s="127"/>
      <c r="CL587" s="127"/>
      <c r="CM587" s="127"/>
      <c r="CN587" s="127"/>
      <c r="CO587" s="127"/>
      <c r="CP587" s="127"/>
      <c r="CQ587" s="127"/>
      <c r="CR587" s="127"/>
      <c r="CS587" s="127"/>
      <c r="CT587" s="127"/>
      <c r="CU587" s="127"/>
      <c r="CV587" s="127"/>
      <c r="CW587" s="127"/>
      <c r="CX587" s="127"/>
      <c r="CY587" s="127"/>
      <c r="CZ587" s="127"/>
      <c r="DA587" s="127"/>
      <c r="DB587" s="127"/>
      <c r="DC587" s="127"/>
      <c r="DD587" s="127"/>
      <c r="DE587" s="127"/>
      <c r="DF587" s="127"/>
      <c r="DG587" s="127"/>
      <c r="DH587" s="127"/>
      <c r="DI587" s="127"/>
      <c r="DJ587" s="127"/>
      <c r="DK587" s="127"/>
      <c r="DL587" s="127"/>
      <c r="DM587" s="127"/>
      <c r="DN587" s="127"/>
      <c r="DO587" s="127"/>
      <c r="DP587" s="127"/>
      <c r="DQ587" s="127"/>
      <c r="DR587" s="127"/>
      <c r="DS587" s="127"/>
      <c r="DT587" s="127"/>
    </row>
    <row r="588" spans="1:124" x14ac:dyDescent="0.3">
      <c r="A588" s="127"/>
      <c r="B588" s="127"/>
      <c r="C588" s="127"/>
      <c r="D588" s="127"/>
      <c r="E588" s="127"/>
      <c r="F588" s="127"/>
      <c r="G588" s="154"/>
      <c r="H588" s="154"/>
      <c r="I588" s="154"/>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c r="CI588" s="127"/>
      <c r="CJ588" s="127"/>
      <c r="CK588" s="127"/>
      <c r="CL588" s="127"/>
      <c r="CM588" s="127"/>
      <c r="CN588" s="127"/>
      <c r="CO588" s="127"/>
      <c r="CP588" s="127"/>
      <c r="CQ588" s="127"/>
      <c r="CR588" s="127"/>
      <c r="CS588" s="127"/>
      <c r="CT588" s="127"/>
      <c r="CU588" s="127"/>
      <c r="CV588" s="127"/>
      <c r="CW588" s="127"/>
      <c r="CX588" s="127"/>
      <c r="CY588" s="127"/>
      <c r="CZ588" s="127"/>
      <c r="DA588" s="127"/>
      <c r="DB588" s="127"/>
      <c r="DC588" s="127"/>
      <c r="DD588" s="127"/>
      <c r="DE588" s="127"/>
      <c r="DF588" s="127"/>
      <c r="DG588" s="127"/>
      <c r="DH588" s="127"/>
      <c r="DI588" s="127"/>
      <c r="DJ588" s="127"/>
      <c r="DK588" s="127"/>
      <c r="DL588" s="127"/>
      <c r="DM588" s="127"/>
      <c r="DN588" s="127"/>
      <c r="DO588" s="127"/>
      <c r="DP588" s="127"/>
      <c r="DQ588" s="127"/>
      <c r="DR588" s="127"/>
      <c r="DS588" s="127"/>
      <c r="DT588" s="127"/>
    </row>
    <row r="589" spans="1:124" x14ac:dyDescent="0.3">
      <c r="A589" s="127"/>
      <c r="B589" s="127"/>
      <c r="C589" s="127"/>
      <c r="D589" s="127"/>
      <c r="E589" s="127"/>
      <c r="F589" s="127"/>
      <c r="G589" s="154"/>
      <c r="H589" s="154"/>
      <c r="I589" s="154"/>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c r="CI589" s="127"/>
      <c r="CJ589" s="127"/>
      <c r="CK589" s="127"/>
      <c r="CL589" s="127"/>
      <c r="CM589" s="127"/>
      <c r="CN589" s="127"/>
      <c r="CO589" s="127"/>
      <c r="CP589" s="127"/>
      <c r="CQ589" s="127"/>
      <c r="CR589" s="127"/>
      <c r="CS589" s="127"/>
      <c r="CT589" s="127"/>
      <c r="CU589" s="127"/>
      <c r="CV589" s="127"/>
      <c r="CW589" s="127"/>
      <c r="CX589" s="127"/>
      <c r="CY589" s="127"/>
      <c r="CZ589" s="127"/>
      <c r="DA589" s="127"/>
      <c r="DB589" s="127"/>
      <c r="DC589" s="127"/>
      <c r="DD589" s="127"/>
      <c r="DE589" s="127"/>
      <c r="DF589" s="127"/>
      <c r="DG589" s="127"/>
      <c r="DH589" s="127"/>
      <c r="DI589" s="127"/>
      <c r="DJ589" s="127"/>
      <c r="DK589" s="127"/>
      <c r="DL589" s="127"/>
      <c r="DM589" s="127"/>
      <c r="DN589" s="127"/>
      <c r="DO589" s="127"/>
      <c r="DP589" s="127"/>
      <c r="DQ589" s="127"/>
      <c r="DR589" s="127"/>
      <c r="DS589" s="127"/>
      <c r="DT589" s="127"/>
    </row>
    <row r="590" spans="1:124" x14ac:dyDescent="0.3">
      <c r="A590" s="127"/>
      <c r="B590" s="127"/>
      <c r="C590" s="127"/>
      <c r="D590" s="127"/>
      <c r="E590" s="127"/>
      <c r="F590" s="127"/>
      <c r="G590" s="154"/>
      <c r="H590" s="154"/>
      <c r="I590" s="154"/>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c r="CT590" s="127"/>
      <c r="CU590" s="127"/>
      <c r="CV590" s="127"/>
      <c r="CW590" s="127"/>
      <c r="CX590" s="127"/>
      <c r="CY590" s="127"/>
      <c r="CZ590" s="127"/>
      <c r="DA590" s="127"/>
      <c r="DB590" s="127"/>
      <c r="DC590" s="127"/>
      <c r="DD590" s="127"/>
      <c r="DE590" s="127"/>
      <c r="DF590" s="127"/>
      <c r="DG590" s="127"/>
      <c r="DH590" s="127"/>
      <c r="DI590" s="127"/>
      <c r="DJ590" s="127"/>
      <c r="DK590" s="127"/>
      <c r="DL590" s="127"/>
      <c r="DM590" s="127"/>
      <c r="DN590" s="127"/>
      <c r="DO590" s="127"/>
      <c r="DP590" s="127"/>
      <c r="DQ590" s="127"/>
      <c r="DR590" s="127"/>
      <c r="DS590" s="127"/>
      <c r="DT590" s="127"/>
    </row>
    <row r="591" spans="1:124" x14ac:dyDescent="0.3">
      <c r="A591" s="127"/>
      <c r="B591" s="127"/>
      <c r="C591" s="127"/>
      <c r="D591" s="127"/>
      <c r="E591" s="127"/>
      <c r="F591" s="127"/>
      <c r="G591" s="154"/>
      <c r="H591" s="154"/>
      <c r="I591" s="154"/>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c r="CI591" s="127"/>
      <c r="CJ591" s="127"/>
      <c r="CK591" s="127"/>
      <c r="CL591" s="127"/>
      <c r="CM591" s="127"/>
      <c r="CN591" s="127"/>
      <c r="CO591" s="127"/>
      <c r="CP591" s="127"/>
      <c r="CQ591" s="127"/>
      <c r="CR591" s="127"/>
      <c r="CS591" s="127"/>
      <c r="CT591" s="127"/>
      <c r="CU591" s="127"/>
      <c r="CV591" s="127"/>
      <c r="CW591" s="127"/>
      <c r="CX591" s="127"/>
      <c r="CY591" s="127"/>
      <c r="CZ591" s="127"/>
      <c r="DA591" s="127"/>
      <c r="DB591" s="127"/>
      <c r="DC591" s="127"/>
      <c r="DD591" s="127"/>
      <c r="DE591" s="127"/>
      <c r="DF591" s="127"/>
      <c r="DG591" s="127"/>
      <c r="DH591" s="127"/>
      <c r="DI591" s="127"/>
      <c r="DJ591" s="127"/>
      <c r="DK591" s="127"/>
      <c r="DL591" s="127"/>
      <c r="DM591" s="127"/>
      <c r="DN591" s="127"/>
      <c r="DO591" s="127"/>
      <c r="DP591" s="127"/>
      <c r="DQ591" s="127"/>
      <c r="DR591" s="127"/>
      <c r="DS591" s="127"/>
      <c r="DT591" s="127"/>
    </row>
    <row r="592" spans="1:124" x14ac:dyDescent="0.3">
      <c r="A592" s="127"/>
      <c r="B592" s="127"/>
      <c r="C592" s="127"/>
      <c r="D592" s="127"/>
      <c r="E592" s="127"/>
      <c r="F592" s="127"/>
      <c r="G592" s="154"/>
      <c r="H592" s="154"/>
      <c r="I592" s="154"/>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c r="CT592" s="127"/>
      <c r="CU592" s="127"/>
      <c r="CV592" s="127"/>
      <c r="CW592" s="127"/>
      <c r="CX592" s="127"/>
      <c r="CY592" s="127"/>
      <c r="CZ592" s="127"/>
      <c r="DA592" s="127"/>
      <c r="DB592" s="127"/>
      <c r="DC592" s="127"/>
      <c r="DD592" s="127"/>
      <c r="DE592" s="127"/>
      <c r="DF592" s="127"/>
      <c r="DG592" s="127"/>
      <c r="DH592" s="127"/>
      <c r="DI592" s="127"/>
      <c r="DJ592" s="127"/>
      <c r="DK592" s="127"/>
      <c r="DL592" s="127"/>
      <c r="DM592" s="127"/>
      <c r="DN592" s="127"/>
      <c r="DO592" s="127"/>
      <c r="DP592" s="127"/>
      <c r="DQ592" s="127"/>
      <c r="DR592" s="127"/>
      <c r="DS592" s="127"/>
      <c r="DT592" s="127"/>
    </row>
    <row r="593" spans="1:124" x14ac:dyDescent="0.3">
      <c r="A593" s="127"/>
      <c r="B593" s="127"/>
      <c r="C593" s="127"/>
      <c r="D593" s="127"/>
      <c r="E593" s="127"/>
      <c r="F593" s="127"/>
      <c r="G593" s="154"/>
      <c r="H593" s="154"/>
      <c r="I593" s="154"/>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c r="AU593" s="127"/>
      <c r="AV593" s="127"/>
      <c r="AW593" s="127"/>
      <c r="AX593" s="127"/>
      <c r="AY593" s="127"/>
      <c r="AZ593" s="127"/>
      <c r="BA593" s="127"/>
      <c r="BB593" s="127"/>
      <c r="BC593" s="127"/>
      <c r="BD593" s="127"/>
      <c r="BE593" s="127"/>
      <c r="BF593" s="127"/>
      <c r="BG593" s="127"/>
      <c r="BH593" s="127"/>
      <c r="BI593" s="127"/>
      <c r="BJ593" s="127"/>
      <c r="BK593" s="127"/>
      <c r="BL593" s="127"/>
      <c r="BM593" s="127"/>
      <c r="BN593" s="127"/>
      <c r="BO593" s="127"/>
      <c r="BP593" s="127"/>
      <c r="BQ593" s="127"/>
      <c r="BR593" s="127"/>
      <c r="BS593" s="127"/>
      <c r="BT593" s="127"/>
      <c r="BU593" s="127"/>
      <c r="BV593" s="127"/>
      <c r="BW593" s="127"/>
      <c r="BX593" s="127"/>
      <c r="BY593" s="127"/>
      <c r="BZ593" s="127"/>
      <c r="CA593" s="127"/>
      <c r="CB593" s="127"/>
      <c r="CC593" s="127"/>
      <c r="CD593" s="127"/>
      <c r="CE593" s="127"/>
      <c r="CF593" s="127"/>
      <c r="CG593" s="127"/>
      <c r="CH593" s="127"/>
      <c r="CI593" s="127"/>
      <c r="CJ593" s="127"/>
      <c r="CK593" s="127"/>
      <c r="CL593" s="127"/>
      <c r="CM593" s="127"/>
      <c r="CN593" s="127"/>
      <c r="CO593" s="127"/>
      <c r="CP593" s="127"/>
      <c r="CQ593" s="127"/>
      <c r="CR593" s="127"/>
      <c r="CS593" s="127"/>
      <c r="CT593" s="127"/>
      <c r="CU593" s="127"/>
      <c r="CV593" s="127"/>
      <c r="CW593" s="127"/>
      <c r="CX593" s="127"/>
      <c r="CY593" s="127"/>
      <c r="CZ593" s="127"/>
      <c r="DA593" s="127"/>
      <c r="DB593" s="127"/>
      <c r="DC593" s="127"/>
      <c r="DD593" s="127"/>
      <c r="DE593" s="127"/>
      <c r="DF593" s="127"/>
      <c r="DG593" s="127"/>
      <c r="DH593" s="127"/>
      <c r="DI593" s="127"/>
      <c r="DJ593" s="127"/>
      <c r="DK593" s="127"/>
      <c r="DL593" s="127"/>
      <c r="DM593" s="127"/>
      <c r="DN593" s="127"/>
      <c r="DO593" s="127"/>
      <c r="DP593" s="127"/>
      <c r="DQ593" s="127"/>
      <c r="DR593" s="127"/>
      <c r="DS593" s="127"/>
      <c r="DT593" s="127"/>
    </row>
    <row r="594" spans="1:124" x14ac:dyDescent="0.3">
      <c r="A594" s="127"/>
      <c r="B594" s="127"/>
      <c r="C594" s="127"/>
      <c r="D594" s="127"/>
      <c r="E594" s="127"/>
      <c r="F594" s="127"/>
      <c r="G594" s="154"/>
      <c r="H594" s="154"/>
      <c r="I594" s="154"/>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27"/>
      <c r="BI594" s="127"/>
      <c r="BJ594" s="127"/>
      <c r="BK594" s="127"/>
      <c r="BL594" s="127"/>
      <c r="BM594" s="127"/>
      <c r="BN594" s="127"/>
      <c r="BO594" s="127"/>
      <c r="BP594" s="127"/>
      <c r="BQ594" s="127"/>
      <c r="BR594" s="127"/>
      <c r="BS594" s="127"/>
      <c r="BT594" s="127"/>
      <c r="BU594" s="127"/>
      <c r="BV594" s="127"/>
      <c r="BW594" s="127"/>
      <c r="BX594" s="127"/>
      <c r="BY594" s="127"/>
      <c r="BZ594" s="127"/>
      <c r="CA594" s="127"/>
      <c r="CB594" s="127"/>
      <c r="CC594" s="127"/>
      <c r="CD594" s="127"/>
      <c r="CE594" s="127"/>
      <c r="CF594" s="127"/>
      <c r="CG594" s="127"/>
      <c r="CH594" s="127"/>
      <c r="CI594" s="127"/>
      <c r="CJ594" s="127"/>
      <c r="CK594" s="127"/>
      <c r="CL594" s="127"/>
      <c r="CM594" s="127"/>
      <c r="CN594" s="127"/>
      <c r="CO594" s="127"/>
      <c r="CP594" s="127"/>
      <c r="CQ594" s="127"/>
      <c r="CR594" s="127"/>
      <c r="CS594" s="127"/>
      <c r="CT594" s="127"/>
      <c r="CU594" s="127"/>
      <c r="CV594" s="127"/>
      <c r="CW594" s="127"/>
      <c r="CX594" s="127"/>
      <c r="CY594" s="127"/>
      <c r="CZ594" s="127"/>
      <c r="DA594" s="127"/>
      <c r="DB594" s="127"/>
      <c r="DC594" s="127"/>
      <c r="DD594" s="127"/>
      <c r="DE594" s="127"/>
      <c r="DF594" s="127"/>
      <c r="DG594" s="127"/>
      <c r="DH594" s="127"/>
      <c r="DI594" s="127"/>
      <c r="DJ594" s="127"/>
      <c r="DK594" s="127"/>
      <c r="DL594" s="127"/>
      <c r="DM594" s="127"/>
      <c r="DN594" s="127"/>
      <c r="DO594" s="127"/>
      <c r="DP594" s="127"/>
      <c r="DQ594" s="127"/>
      <c r="DR594" s="127"/>
      <c r="DS594" s="127"/>
      <c r="DT594" s="127"/>
    </row>
    <row r="595" spans="1:124" x14ac:dyDescent="0.3">
      <c r="A595" s="127"/>
      <c r="B595" s="127"/>
      <c r="C595" s="127"/>
      <c r="D595" s="127"/>
      <c r="E595" s="127"/>
      <c r="F595" s="127"/>
      <c r="G595" s="154"/>
      <c r="H595" s="154"/>
      <c r="I595" s="154"/>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F595" s="127"/>
      <c r="BG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c r="CI595" s="127"/>
      <c r="CJ595" s="127"/>
      <c r="CK595" s="127"/>
      <c r="CL595" s="127"/>
      <c r="CM595" s="127"/>
      <c r="CN595" s="127"/>
      <c r="CO595" s="127"/>
      <c r="CP595" s="127"/>
      <c r="CQ595" s="127"/>
      <c r="CR595" s="127"/>
      <c r="CS595" s="127"/>
      <c r="CT595" s="127"/>
      <c r="CU595" s="127"/>
      <c r="CV595" s="127"/>
      <c r="CW595" s="127"/>
      <c r="CX595" s="127"/>
      <c r="CY595" s="127"/>
      <c r="CZ595" s="127"/>
      <c r="DA595" s="127"/>
      <c r="DB595" s="127"/>
      <c r="DC595" s="127"/>
      <c r="DD595" s="127"/>
      <c r="DE595" s="127"/>
      <c r="DF595" s="127"/>
      <c r="DG595" s="127"/>
      <c r="DH595" s="127"/>
      <c r="DI595" s="127"/>
      <c r="DJ595" s="127"/>
      <c r="DK595" s="127"/>
      <c r="DL595" s="127"/>
      <c r="DM595" s="127"/>
      <c r="DN595" s="127"/>
      <c r="DO595" s="127"/>
      <c r="DP595" s="127"/>
      <c r="DQ595" s="127"/>
      <c r="DR595" s="127"/>
      <c r="DS595" s="127"/>
      <c r="DT595" s="127"/>
    </row>
    <row r="596" spans="1:124" x14ac:dyDescent="0.3">
      <c r="A596" s="127"/>
      <c r="B596" s="127"/>
      <c r="C596" s="127"/>
      <c r="D596" s="127"/>
      <c r="E596" s="127"/>
      <c r="F596" s="127"/>
      <c r="G596" s="154"/>
      <c r="H596" s="154"/>
      <c r="I596" s="154"/>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c r="BF596" s="127"/>
      <c r="BG596" s="127"/>
      <c r="BH596" s="127"/>
      <c r="BI596" s="127"/>
      <c r="BJ596" s="127"/>
      <c r="BK596" s="127"/>
      <c r="BL596" s="127"/>
      <c r="BM596" s="127"/>
      <c r="BN596" s="127"/>
      <c r="BO596" s="127"/>
      <c r="BP596" s="127"/>
      <c r="BQ596" s="127"/>
      <c r="BR596" s="127"/>
      <c r="BS596" s="127"/>
      <c r="BT596" s="127"/>
      <c r="BU596" s="127"/>
      <c r="BV596" s="127"/>
      <c r="BW596" s="127"/>
      <c r="BX596" s="127"/>
      <c r="BY596" s="127"/>
      <c r="BZ596" s="127"/>
      <c r="CA596" s="127"/>
      <c r="CB596" s="127"/>
      <c r="CC596" s="127"/>
      <c r="CD596" s="127"/>
      <c r="CE596" s="127"/>
      <c r="CF596" s="127"/>
      <c r="CG596" s="127"/>
      <c r="CH596" s="127"/>
      <c r="CI596" s="127"/>
      <c r="CJ596" s="127"/>
      <c r="CK596" s="127"/>
      <c r="CL596" s="127"/>
      <c r="CM596" s="127"/>
      <c r="CN596" s="127"/>
      <c r="CO596" s="127"/>
      <c r="CP596" s="127"/>
      <c r="CQ596" s="127"/>
      <c r="CR596" s="127"/>
      <c r="CS596" s="127"/>
      <c r="CT596" s="127"/>
      <c r="CU596" s="127"/>
      <c r="CV596" s="127"/>
      <c r="CW596" s="127"/>
      <c r="CX596" s="127"/>
      <c r="CY596" s="127"/>
      <c r="CZ596" s="127"/>
      <c r="DA596" s="127"/>
      <c r="DB596" s="127"/>
      <c r="DC596" s="127"/>
      <c r="DD596" s="127"/>
      <c r="DE596" s="127"/>
      <c r="DF596" s="127"/>
      <c r="DG596" s="127"/>
      <c r="DH596" s="127"/>
      <c r="DI596" s="127"/>
      <c r="DJ596" s="127"/>
      <c r="DK596" s="127"/>
      <c r="DL596" s="127"/>
      <c r="DM596" s="127"/>
      <c r="DN596" s="127"/>
      <c r="DO596" s="127"/>
      <c r="DP596" s="127"/>
      <c r="DQ596" s="127"/>
      <c r="DR596" s="127"/>
      <c r="DS596" s="127"/>
      <c r="DT596" s="127"/>
    </row>
    <row r="597" spans="1:124" x14ac:dyDescent="0.3">
      <c r="A597" s="127"/>
      <c r="B597" s="127"/>
      <c r="C597" s="127"/>
      <c r="D597" s="127"/>
      <c r="E597" s="127"/>
      <c r="F597" s="127"/>
      <c r="G597" s="154"/>
      <c r="H597" s="154"/>
      <c r="I597" s="154"/>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c r="BF597" s="127"/>
      <c r="BG597" s="127"/>
      <c r="BH597" s="127"/>
      <c r="BI597" s="127"/>
      <c r="BJ597" s="127"/>
      <c r="BK597" s="127"/>
      <c r="BL597" s="127"/>
      <c r="BM597" s="127"/>
      <c r="BN597" s="127"/>
      <c r="BO597" s="127"/>
      <c r="BP597" s="127"/>
      <c r="BQ597" s="127"/>
      <c r="BR597" s="127"/>
      <c r="BS597" s="127"/>
      <c r="BT597" s="127"/>
      <c r="BU597" s="127"/>
      <c r="BV597" s="127"/>
      <c r="BW597" s="127"/>
      <c r="BX597" s="127"/>
      <c r="BY597" s="127"/>
      <c r="BZ597" s="127"/>
      <c r="CA597" s="127"/>
      <c r="CB597" s="127"/>
      <c r="CC597" s="127"/>
      <c r="CD597" s="127"/>
      <c r="CE597" s="127"/>
      <c r="CF597" s="127"/>
      <c r="CG597" s="127"/>
      <c r="CH597" s="127"/>
      <c r="CI597" s="127"/>
      <c r="CJ597" s="127"/>
      <c r="CK597" s="127"/>
      <c r="CL597" s="127"/>
      <c r="CM597" s="127"/>
      <c r="CN597" s="127"/>
      <c r="CO597" s="127"/>
      <c r="CP597" s="127"/>
      <c r="CQ597" s="127"/>
      <c r="CR597" s="127"/>
      <c r="CS597" s="127"/>
      <c r="CT597" s="127"/>
      <c r="CU597" s="127"/>
      <c r="CV597" s="127"/>
      <c r="CW597" s="127"/>
      <c r="CX597" s="127"/>
      <c r="CY597" s="127"/>
      <c r="CZ597" s="127"/>
      <c r="DA597" s="127"/>
      <c r="DB597" s="127"/>
      <c r="DC597" s="127"/>
      <c r="DD597" s="127"/>
      <c r="DE597" s="127"/>
      <c r="DF597" s="127"/>
      <c r="DG597" s="127"/>
      <c r="DH597" s="127"/>
      <c r="DI597" s="127"/>
      <c r="DJ597" s="127"/>
      <c r="DK597" s="127"/>
      <c r="DL597" s="127"/>
      <c r="DM597" s="127"/>
      <c r="DN597" s="127"/>
      <c r="DO597" s="127"/>
      <c r="DP597" s="127"/>
      <c r="DQ597" s="127"/>
      <c r="DR597" s="127"/>
      <c r="DS597" s="127"/>
      <c r="DT597" s="127"/>
    </row>
    <row r="598" spans="1:124" x14ac:dyDescent="0.3">
      <c r="A598" s="127"/>
      <c r="B598" s="127"/>
      <c r="C598" s="127"/>
      <c r="D598" s="127"/>
      <c r="E598" s="127"/>
      <c r="F598" s="127"/>
      <c r="G598" s="154"/>
      <c r="H598" s="154"/>
      <c r="I598" s="154"/>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c r="BF598" s="127"/>
      <c r="BG598" s="127"/>
      <c r="BH598" s="127"/>
      <c r="BI598" s="127"/>
      <c r="BJ598" s="127"/>
      <c r="BK598" s="127"/>
      <c r="BL598" s="127"/>
      <c r="BM598" s="127"/>
      <c r="BN598" s="127"/>
      <c r="BO598" s="127"/>
      <c r="BP598" s="127"/>
      <c r="BQ598" s="127"/>
      <c r="BR598" s="127"/>
      <c r="BS598" s="127"/>
      <c r="BT598" s="127"/>
      <c r="BU598" s="127"/>
      <c r="BV598" s="127"/>
      <c r="BW598" s="127"/>
      <c r="BX598" s="127"/>
      <c r="BY598" s="127"/>
      <c r="BZ598" s="127"/>
      <c r="CA598" s="127"/>
      <c r="CB598" s="127"/>
      <c r="CC598" s="127"/>
      <c r="CD598" s="127"/>
      <c r="CE598" s="127"/>
      <c r="CF598" s="127"/>
      <c r="CG598" s="127"/>
      <c r="CH598" s="127"/>
      <c r="CI598" s="127"/>
      <c r="CJ598" s="127"/>
      <c r="CK598" s="127"/>
      <c r="CL598" s="127"/>
      <c r="CM598" s="127"/>
      <c r="CN598" s="127"/>
      <c r="CO598" s="127"/>
      <c r="CP598" s="127"/>
      <c r="CQ598" s="127"/>
      <c r="CR598" s="127"/>
      <c r="CS598" s="127"/>
      <c r="CT598" s="127"/>
      <c r="CU598" s="127"/>
      <c r="CV598" s="127"/>
      <c r="CW598" s="127"/>
      <c r="CX598" s="127"/>
      <c r="CY598" s="127"/>
      <c r="CZ598" s="127"/>
      <c r="DA598" s="127"/>
      <c r="DB598" s="127"/>
      <c r="DC598" s="127"/>
      <c r="DD598" s="127"/>
      <c r="DE598" s="127"/>
      <c r="DF598" s="127"/>
      <c r="DG598" s="127"/>
      <c r="DH598" s="127"/>
      <c r="DI598" s="127"/>
      <c r="DJ598" s="127"/>
      <c r="DK598" s="127"/>
      <c r="DL598" s="127"/>
      <c r="DM598" s="127"/>
      <c r="DN598" s="127"/>
      <c r="DO598" s="127"/>
      <c r="DP598" s="127"/>
      <c r="DQ598" s="127"/>
      <c r="DR598" s="127"/>
      <c r="DS598" s="127"/>
      <c r="DT598" s="127"/>
    </row>
    <row r="599" spans="1:124" x14ac:dyDescent="0.3">
      <c r="A599" s="127"/>
      <c r="B599" s="127"/>
      <c r="C599" s="127"/>
      <c r="D599" s="127"/>
      <c r="E599" s="127"/>
      <c r="F599" s="127"/>
      <c r="G599" s="154"/>
      <c r="H599" s="154"/>
      <c r="I599" s="154"/>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F599" s="127"/>
      <c r="BG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c r="CJ599" s="127"/>
      <c r="CK599" s="127"/>
      <c r="CL599" s="127"/>
      <c r="CM599" s="127"/>
      <c r="CN599" s="127"/>
      <c r="CO599" s="127"/>
      <c r="CP599" s="127"/>
      <c r="CQ599" s="127"/>
      <c r="CR599" s="127"/>
      <c r="CS599" s="127"/>
      <c r="CT599" s="127"/>
      <c r="CU599" s="127"/>
      <c r="CV599" s="127"/>
      <c r="CW599" s="127"/>
      <c r="CX599" s="127"/>
      <c r="CY599" s="127"/>
      <c r="CZ599" s="127"/>
      <c r="DA599" s="127"/>
      <c r="DB599" s="127"/>
      <c r="DC599" s="127"/>
      <c r="DD599" s="127"/>
      <c r="DE599" s="127"/>
      <c r="DF599" s="127"/>
      <c r="DG599" s="127"/>
      <c r="DH599" s="127"/>
      <c r="DI599" s="127"/>
      <c r="DJ599" s="127"/>
      <c r="DK599" s="127"/>
      <c r="DL599" s="127"/>
      <c r="DM599" s="127"/>
      <c r="DN599" s="127"/>
      <c r="DO599" s="127"/>
      <c r="DP599" s="127"/>
      <c r="DQ599" s="127"/>
      <c r="DR599" s="127"/>
      <c r="DS599" s="127"/>
      <c r="DT599" s="127"/>
    </row>
    <row r="600" spans="1:124" x14ac:dyDescent="0.3">
      <c r="A600" s="127"/>
      <c r="B600" s="127"/>
      <c r="C600" s="127"/>
      <c r="D600" s="127"/>
      <c r="E600" s="127"/>
      <c r="F600" s="127"/>
      <c r="G600" s="154"/>
      <c r="H600" s="154"/>
      <c r="I600" s="154"/>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c r="BF600" s="127"/>
      <c r="BG600" s="127"/>
      <c r="BH600" s="127"/>
      <c r="BI600" s="127"/>
      <c r="BJ600" s="127"/>
      <c r="BK600" s="127"/>
      <c r="BL600" s="127"/>
      <c r="BM600" s="127"/>
      <c r="BN600" s="127"/>
      <c r="BO600" s="127"/>
      <c r="BP600" s="127"/>
      <c r="BQ600" s="127"/>
      <c r="BR600" s="127"/>
      <c r="BS600" s="127"/>
      <c r="BT600" s="127"/>
      <c r="BU600" s="127"/>
      <c r="BV600" s="127"/>
      <c r="BW600" s="127"/>
      <c r="BX600" s="127"/>
      <c r="BY600" s="127"/>
      <c r="BZ600" s="127"/>
      <c r="CA600" s="127"/>
      <c r="CB600" s="127"/>
      <c r="CC600" s="127"/>
      <c r="CD600" s="127"/>
      <c r="CE600" s="127"/>
      <c r="CF600" s="127"/>
      <c r="CG600" s="127"/>
      <c r="CH600" s="127"/>
      <c r="CI600" s="127"/>
      <c r="CJ600" s="127"/>
      <c r="CK600" s="127"/>
      <c r="CL600" s="127"/>
      <c r="CM600" s="127"/>
      <c r="CN600" s="127"/>
      <c r="CO600" s="127"/>
      <c r="CP600" s="127"/>
      <c r="CQ600" s="127"/>
      <c r="CR600" s="127"/>
      <c r="CS600" s="127"/>
      <c r="CT600" s="127"/>
      <c r="CU600" s="127"/>
      <c r="CV600" s="127"/>
      <c r="CW600" s="127"/>
      <c r="CX600" s="127"/>
      <c r="CY600" s="127"/>
      <c r="CZ600" s="127"/>
      <c r="DA600" s="127"/>
      <c r="DB600" s="127"/>
      <c r="DC600" s="127"/>
      <c r="DD600" s="127"/>
      <c r="DE600" s="127"/>
      <c r="DF600" s="127"/>
      <c r="DG600" s="127"/>
      <c r="DH600" s="127"/>
      <c r="DI600" s="127"/>
      <c r="DJ600" s="127"/>
      <c r="DK600" s="127"/>
      <c r="DL600" s="127"/>
      <c r="DM600" s="127"/>
      <c r="DN600" s="127"/>
      <c r="DO600" s="127"/>
      <c r="DP600" s="127"/>
      <c r="DQ600" s="127"/>
      <c r="DR600" s="127"/>
      <c r="DS600" s="127"/>
      <c r="DT600" s="127"/>
    </row>
    <row r="601" spans="1:124" x14ac:dyDescent="0.3">
      <c r="A601" s="127"/>
      <c r="B601" s="127"/>
      <c r="C601" s="127"/>
      <c r="D601" s="127"/>
      <c r="E601" s="127"/>
      <c r="F601" s="127"/>
      <c r="G601" s="154"/>
      <c r="H601" s="154"/>
      <c r="I601" s="154"/>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c r="BF601" s="127"/>
      <c r="BG601" s="127"/>
      <c r="BH601" s="127"/>
      <c r="BI601" s="127"/>
      <c r="BJ601" s="127"/>
      <c r="BK601" s="127"/>
      <c r="BL601" s="127"/>
      <c r="BM601" s="127"/>
      <c r="BN601" s="127"/>
      <c r="BO601" s="127"/>
      <c r="BP601" s="127"/>
      <c r="BQ601" s="127"/>
      <c r="BR601" s="127"/>
      <c r="BS601" s="127"/>
      <c r="BT601" s="127"/>
      <c r="BU601" s="127"/>
      <c r="BV601" s="127"/>
      <c r="BW601" s="127"/>
      <c r="BX601" s="127"/>
      <c r="BY601" s="127"/>
      <c r="BZ601" s="127"/>
      <c r="CA601" s="127"/>
      <c r="CB601" s="127"/>
      <c r="CC601" s="127"/>
      <c r="CD601" s="127"/>
      <c r="CE601" s="127"/>
      <c r="CF601" s="127"/>
      <c r="CG601" s="127"/>
      <c r="CH601" s="127"/>
      <c r="CI601" s="127"/>
      <c r="CJ601" s="127"/>
      <c r="CK601" s="127"/>
      <c r="CL601" s="127"/>
      <c r="CM601" s="127"/>
      <c r="CN601" s="127"/>
      <c r="CO601" s="127"/>
      <c r="CP601" s="127"/>
      <c r="CQ601" s="127"/>
      <c r="CR601" s="127"/>
      <c r="CS601" s="127"/>
      <c r="CT601" s="127"/>
      <c r="CU601" s="127"/>
      <c r="CV601" s="127"/>
      <c r="CW601" s="127"/>
      <c r="CX601" s="127"/>
      <c r="CY601" s="127"/>
      <c r="CZ601" s="127"/>
      <c r="DA601" s="127"/>
      <c r="DB601" s="127"/>
      <c r="DC601" s="127"/>
      <c r="DD601" s="127"/>
      <c r="DE601" s="127"/>
      <c r="DF601" s="127"/>
      <c r="DG601" s="127"/>
      <c r="DH601" s="127"/>
      <c r="DI601" s="127"/>
      <c r="DJ601" s="127"/>
      <c r="DK601" s="127"/>
      <c r="DL601" s="127"/>
      <c r="DM601" s="127"/>
      <c r="DN601" s="127"/>
      <c r="DO601" s="127"/>
      <c r="DP601" s="127"/>
      <c r="DQ601" s="127"/>
      <c r="DR601" s="127"/>
      <c r="DS601" s="127"/>
      <c r="DT601" s="127"/>
    </row>
    <row r="602" spans="1:124" x14ac:dyDescent="0.3">
      <c r="A602" s="127"/>
      <c r="B602" s="127"/>
      <c r="C602" s="127"/>
      <c r="D602" s="127"/>
      <c r="E602" s="127"/>
      <c r="F602" s="127"/>
      <c r="G602" s="154"/>
      <c r="H602" s="154"/>
      <c r="I602" s="154"/>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c r="AU602" s="127"/>
      <c r="AV602" s="127"/>
      <c r="AW602" s="127"/>
      <c r="AX602" s="127"/>
      <c r="AY602" s="127"/>
      <c r="AZ602" s="127"/>
      <c r="BA602" s="127"/>
      <c r="BB602" s="127"/>
      <c r="BC602" s="127"/>
      <c r="BD602" s="127"/>
      <c r="BE602" s="127"/>
      <c r="BF602" s="127"/>
      <c r="BG602" s="127"/>
      <c r="BH602" s="127"/>
      <c r="BI602" s="127"/>
      <c r="BJ602" s="127"/>
      <c r="BK602" s="127"/>
      <c r="BL602" s="127"/>
      <c r="BM602" s="127"/>
      <c r="BN602" s="127"/>
      <c r="BO602" s="127"/>
      <c r="BP602" s="127"/>
      <c r="BQ602" s="127"/>
      <c r="BR602" s="127"/>
      <c r="BS602" s="127"/>
      <c r="BT602" s="127"/>
      <c r="BU602" s="127"/>
      <c r="BV602" s="127"/>
      <c r="BW602" s="127"/>
      <c r="BX602" s="127"/>
      <c r="BY602" s="127"/>
      <c r="BZ602" s="127"/>
      <c r="CA602" s="127"/>
      <c r="CB602" s="127"/>
      <c r="CC602" s="127"/>
      <c r="CD602" s="127"/>
      <c r="CE602" s="127"/>
      <c r="CF602" s="127"/>
      <c r="CG602" s="127"/>
      <c r="CH602" s="127"/>
      <c r="CI602" s="127"/>
      <c r="CJ602" s="127"/>
      <c r="CK602" s="127"/>
      <c r="CL602" s="127"/>
      <c r="CM602" s="127"/>
      <c r="CN602" s="127"/>
      <c r="CO602" s="127"/>
      <c r="CP602" s="127"/>
      <c r="CQ602" s="127"/>
      <c r="CR602" s="127"/>
      <c r="CS602" s="127"/>
      <c r="CT602" s="127"/>
      <c r="CU602" s="127"/>
      <c r="CV602" s="127"/>
      <c r="CW602" s="127"/>
      <c r="CX602" s="127"/>
      <c r="CY602" s="127"/>
      <c r="CZ602" s="127"/>
      <c r="DA602" s="127"/>
      <c r="DB602" s="127"/>
      <c r="DC602" s="127"/>
      <c r="DD602" s="127"/>
      <c r="DE602" s="127"/>
      <c r="DF602" s="127"/>
      <c r="DG602" s="127"/>
      <c r="DH602" s="127"/>
      <c r="DI602" s="127"/>
      <c r="DJ602" s="127"/>
      <c r="DK602" s="127"/>
      <c r="DL602" s="127"/>
      <c r="DM602" s="127"/>
      <c r="DN602" s="127"/>
      <c r="DO602" s="127"/>
      <c r="DP602" s="127"/>
      <c r="DQ602" s="127"/>
      <c r="DR602" s="127"/>
      <c r="DS602" s="127"/>
      <c r="DT602" s="127"/>
    </row>
    <row r="603" spans="1:124" x14ac:dyDescent="0.3">
      <c r="A603" s="127"/>
      <c r="B603" s="127"/>
      <c r="C603" s="127"/>
      <c r="D603" s="127"/>
      <c r="E603" s="127"/>
      <c r="F603" s="127"/>
      <c r="G603" s="154"/>
      <c r="H603" s="154"/>
      <c r="I603" s="154"/>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c r="BF603" s="127"/>
      <c r="BG603" s="127"/>
      <c r="BH603" s="127"/>
      <c r="BI603" s="127"/>
      <c r="BJ603" s="127"/>
      <c r="BK603" s="127"/>
      <c r="BL603" s="127"/>
      <c r="BM603" s="127"/>
      <c r="BN603" s="127"/>
      <c r="BO603" s="127"/>
      <c r="BP603" s="127"/>
      <c r="BQ603" s="127"/>
      <c r="BR603" s="127"/>
      <c r="BS603" s="127"/>
      <c r="BT603" s="127"/>
      <c r="BU603" s="127"/>
      <c r="BV603" s="127"/>
      <c r="BW603" s="127"/>
      <c r="BX603" s="127"/>
      <c r="BY603" s="127"/>
      <c r="BZ603" s="127"/>
      <c r="CA603" s="127"/>
      <c r="CB603" s="127"/>
      <c r="CC603" s="127"/>
      <c r="CD603" s="127"/>
      <c r="CE603" s="127"/>
      <c r="CF603" s="127"/>
      <c r="CG603" s="127"/>
      <c r="CH603" s="127"/>
      <c r="CI603" s="127"/>
      <c r="CJ603" s="127"/>
      <c r="CK603" s="127"/>
      <c r="CL603" s="127"/>
      <c r="CM603" s="127"/>
      <c r="CN603" s="127"/>
      <c r="CO603" s="127"/>
      <c r="CP603" s="127"/>
      <c r="CQ603" s="127"/>
      <c r="CR603" s="127"/>
      <c r="CS603" s="127"/>
      <c r="CT603" s="127"/>
      <c r="CU603" s="127"/>
      <c r="CV603" s="127"/>
      <c r="CW603" s="127"/>
      <c r="CX603" s="127"/>
      <c r="CY603" s="127"/>
      <c r="CZ603" s="127"/>
      <c r="DA603" s="127"/>
      <c r="DB603" s="127"/>
      <c r="DC603" s="127"/>
      <c r="DD603" s="127"/>
      <c r="DE603" s="127"/>
      <c r="DF603" s="127"/>
      <c r="DG603" s="127"/>
      <c r="DH603" s="127"/>
      <c r="DI603" s="127"/>
      <c r="DJ603" s="127"/>
      <c r="DK603" s="127"/>
      <c r="DL603" s="127"/>
      <c r="DM603" s="127"/>
      <c r="DN603" s="127"/>
      <c r="DO603" s="127"/>
      <c r="DP603" s="127"/>
      <c r="DQ603" s="127"/>
      <c r="DR603" s="127"/>
      <c r="DS603" s="127"/>
      <c r="DT603" s="127"/>
    </row>
    <row r="604" spans="1:124" x14ac:dyDescent="0.3">
      <c r="A604" s="127"/>
      <c r="B604" s="127"/>
      <c r="C604" s="127"/>
      <c r="D604" s="127"/>
      <c r="E604" s="127"/>
      <c r="F604" s="127"/>
      <c r="G604" s="154"/>
      <c r="H604" s="154"/>
      <c r="I604" s="154"/>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c r="BF604" s="127"/>
      <c r="BG604" s="127"/>
      <c r="BH604" s="127"/>
      <c r="BI604" s="127"/>
      <c r="BJ604" s="127"/>
      <c r="BK604" s="127"/>
      <c r="BL604" s="127"/>
      <c r="BM604" s="127"/>
      <c r="BN604" s="127"/>
      <c r="BO604" s="127"/>
      <c r="BP604" s="127"/>
      <c r="BQ604" s="127"/>
      <c r="BR604" s="127"/>
      <c r="BS604" s="127"/>
      <c r="BT604" s="127"/>
      <c r="BU604" s="127"/>
      <c r="BV604" s="127"/>
      <c r="BW604" s="127"/>
      <c r="BX604" s="127"/>
      <c r="BY604" s="127"/>
      <c r="BZ604" s="127"/>
      <c r="CA604" s="127"/>
      <c r="CB604" s="127"/>
      <c r="CC604" s="127"/>
      <c r="CD604" s="127"/>
      <c r="CE604" s="127"/>
      <c r="CF604" s="127"/>
      <c r="CG604" s="127"/>
      <c r="CH604" s="127"/>
      <c r="CI604" s="127"/>
      <c r="CJ604" s="127"/>
      <c r="CK604" s="127"/>
      <c r="CL604" s="127"/>
      <c r="CM604" s="127"/>
      <c r="CN604" s="127"/>
      <c r="CO604" s="127"/>
      <c r="CP604" s="127"/>
      <c r="CQ604" s="127"/>
      <c r="CR604" s="127"/>
      <c r="CS604" s="127"/>
      <c r="CT604" s="127"/>
      <c r="CU604" s="127"/>
      <c r="CV604" s="127"/>
      <c r="CW604" s="127"/>
      <c r="CX604" s="127"/>
      <c r="CY604" s="127"/>
      <c r="CZ604" s="127"/>
      <c r="DA604" s="127"/>
      <c r="DB604" s="127"/>
      <c r="DC604" s="127"/>
      <c r="DD604" s="127"/>
      <c r="DE604" s="127"/>
      <c r="DF604" s="127"/>
      <c r="DG604" s="127"/>
      <c r="DH604" s="127"/>
      <c r="DI604" s="127"/>
      <c r="DJ604" s="127"/>
      <c r="DK604" s="127"/>
      <c r="DL604" s="127"/>
      <c r="DM604" s="127"/>
      <c r="DN604" s="127"/>
      <c r="DO604" s="127"/>
      <c r="DP604" s="127"/>
      <c r="DQ604" s="127"/>
      <c r="DR604" s="127"/>
      <c r="DS604" s="127"/>
      <c r="DT604" s="127"/>
    </row>
    <row r="605" spans="1:124" x14ac:dyDescent="0.3">
      <c r="A605" s="127"/>
      <c r="B605" s="127"/>
      <c r="C605" s="127"/>
      <c r="D605" s="127"/>
      <c r="E605" s="127"/>
      <c r="F605" s="127"/>
      <c r="G605" s="154"/>
      <c r="H605" s="154"/>
      <c r="I605" s="154"/>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F605" s="127"/>
      <c r="BG605" s="127"/>
      <c r="BH605" s="127"/>
      <c r="BI605" s="127"/>
      <c r="BJ605" s="127"/>
      <c r="BK605" s="127"/>
      <c r="BL605" s="127"/>
      <c r="BM605" s="127"/>
      <c r="BN605" s="127"/>
      <c r="BO605" s="127"/>
      <c r="BP605" s="127"/>
      <c r="BQ605" s="127"/>
      <c r="BR605" s="127"/>
      <c r="BS605" s="127"/>
      <c r="BT605" s="127"/>
      <c r="BU605" s="127"/>
      <c r="BV605" s="127"/>
      <c r="BW605" s="127"/>
      <c r="BX605" s="127"/>
      <c r="BY605" s="127"/>
      <c r="BZ605" s="127"/>
      <c r="CA605" s="127"/>
      <c r="CB605" s="127"/>
      <c r="CC605" s="127"/>
      <c r="CD605" s="127"/>
      <c r="CE605" s="127"/>
      <c r="CF605" s="127"/>
      <c r="CG605" s="127"/>
      <c r="CH605" s="127"/>
      <c r="CI605" s="127"/>
      <c r="CJ605" s="127"/>
      <c r="CK605" s="127"/>
      <c r="CL605" s="127"/>
      <c r="CM605" s="127"/>
      <c r="CN605" s="127"/>
      <c r="CO605" s="127"/>
      <c r="CP605" s="127"/>
      <c r="CQ605" s="127"/>
      <c r="CR605" s="127"/>
      <c r="CS605" s="127"/>
      <c r="CT605" s="127"/>
      <c r="CU605" s="127"/>
      <c r="CV605" s="127"/>
      <c r="CW605" s="127"/>
      <c r="CX605" s="127"/>
      <c r="CY605" s="127"/>
      <c r="CZ605" s="127"/>
      <c r="DA605" s="127"/>
      <c r="DB605" s="127"/>
      <c r="DC605" s="127"/>
      <c r="DD605" s="127"/>
      <c r="DE605" s="127"/>
      <c r="DF605" s="127"/>
      <c r="DG605" s="127"/>
      <c r="DH605" s="127"/>
      <c r="DI605" s="127"/>
      <c r="DJ605" s="127"/>
      <c r="DK605" s="127"/>
      <c r="DL605" s="127"/>
      <c r="DM605" s="127"/>
      <c r="DN605" s="127"/>
      <c r="DO605" s="127"/>
      <c r="DP605" s="127"/>
      <c r="DQ605" s="127"/>
      <c r="DR605" s="127"/>
      <c r="DS605" s="127"/>
      <c r="DT605" s="127"/>
    </row>
    <row r="606" spans="1:124" x14ac:dyDescent="0.3">
      <c r="A606" s="127"/>
      <c r="B606" s="127"/>
      <c r="C606" s="127"/>
      <c r="D606" s="127"/>
      <c r="E606" s="127"/>
      <c r="F606" s="127"/>
      <c r="G606" s="154"/>
      <c r="H606" s="154"/>
      <c r="I606" s="154"/>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c r="BF606" s="127"/>
      <c r="BG606" s="127"/>
      <c r="BH606" s="127"/>
      <c r="BI606" s="127"/>
      <c r="BJ606" s="127"/>
      <c r="BK606" s="127"/>
      <c r="BL606" s="127"/>
      <c r="BM606" s="127"/>
      <c r="BN606" s="127"/>
      <c r="BO606" s="127"/>
      <c r="BP606" s="127"/>
      <c r="BQ606" s="127"/>
      <c r="BR606" s="127"/>
      <c r="BS606" s="127"/>
      <c r="BT606" s="127"/>
      <c r="BU606" s="127"/>
      <c r="BV606" s="127"/>
      <c r="BW606" s="127"/>
      <c r="BX606" s="127"/>
      <c r="BY606" s="127"/>
      <c r="BZ606" s="127"/>
      <c r="CA606" s="127"/>
      <c r="CB606" s="127"/>
      <c r="CC606" s="127"/>
      <c r="CD606" s="127"/>
      <c r="CE606" s="127"/>
      <c r="CF606" s="127"/>
      <c r="CG606" s="127"/>
      <c r="CH606" s="127"/>
      <c r="CI606" s="127"/>
      <c r="CJ606" s="127"/>
      <c r="CK606" s="127"/>
      <c r="CL606" s="127"/>
      <c r="CM606" s="127"/>
      <c r="CN606" s="127"/>
      <c r="CO606" s="127"/>
      <c r="CP606" s="127"/>
      <c r="CQ606" s="127"/>
      <c r="CR606" s="127"/>
      <c r="CS606" s="127"/>
      <c r="CT606" s="127"/>
      <c r="CU606" s="127"/>
      <c r="CV606" s="127"/>
      <c r="CW606" s="127"/>
      <c r="CX606" s="127"/>
      <c r="CY606" s="127"/>
      <c r="CZ606" s="127"/>
      <c r="DA606" s="127"/>
      <c r="DB606" s="127"/>
      <c r="DC606" s="127"/>
      <c r="DD606" s="127"/>
      <c r="DE606" s="127"/>
      <c r="DF606" s="127"/>
      <c r="DG606" s="127"/>
      <c r="DH606" s="127"/>
      <c r="DI606" s="127"/>
      <c r="DJ606" s="127"/>
      <c r="DK606" s="127"/>
      <c r="DL606" s="127"/>
      <c r="DM606" s="127"/>
      <c r="DN606" s="127"/>
      <c r="DO606" s="127"/>
      <c r="DP606" s="127"/>
      <c r="DQ606" s="127"/>
      <c r="DR606" s="127"/>
      <c r="DS606" s="127"/>
      <c r="DT606" s="127"/>
    </row>
    <row r="607" spans="1:124" x14ac:dyDescent="0.3">
      <c r="A607" s="127"/>
      <c r="B607" s="127"/>
      <c r="C607" s="127"/>
      <c r="D607" s="127"/>
      <c r="E607" s="127"/>
      <c r="F607" s="127"/>
      <c r="G607" s="154"/>
      <c r="H607" s="154"/>
      <c r="I607" s="154"/>
      <c r="J607" s="127"/>
    </row>
    <row r="608" spans="1:124" x14ac:dyDescent="0.3">
      <c r="A608" s="127"/>
      <c r="B608" s="127"/>
      <c r="C608" s="127"/>
      <c r="D608" s="127"/>
      <c r="E608" s="127"/>
      <c r="F608" s="127"/>
      <c r="G608" s="154"/>
      <c r="H608" s="154"/>
      <c r="I608" s="154"/>
      <c r="J608" s="127"/>
    </row>
    <row r="609" spans="1:10" x14ac:dyDescent="0.3">
      <c r="A609" s="127"/>
      <c r="B609" s="127"/>
      <c r="C609" s="127"/>
      <c r="D609" s="127"/>
      <c r="E609" s="127"/>
      <c r="F609" s="127"/>
      <c r="G609" s="154"/>
      <c r="H609" s="154"/>
      <c r="I609" s="154"/>
      <c r="J609" s="127"/>
    </row>
    <row r="610" spans="1:10" x14ac:dyDescent="0.3">
      <c r="A610" s="127"/>
      <c r="B610" s="127"/>
      <c r="C610" s="127"/>
      <c r="D610" s="127"/>
      <c r="E610" s="127"/>
      <c r="F610" s="127"/>
      <c r="G610" s="154"/>
      <c r="H610" s="154"/>
      <c r="I610" s="154"/>
      <c r="J610" s="127"/>
    </row>
    <row r="611" spans="1:10" x14ac:dyDescent="0.3">
      <c r="A611" s="127"/>
      <c r="B611" s="127"/>
      <c r="C611" s="127"/>
      <c r="D611" s="127"/>
      <c r="E611" s="127"/>
      <c r="F611" s="127"/>
      <c r="G611" s="154"/>
      <c r="H611" s="154"/>
      <c r="I611" s="154"/>
      <c r="J611" s="127"/>
    </row>
    <row r="612" spans="1:10" x14ac:dyDescent="0.3">
      <c r="A612" s="127"/>
      <c r="B612" s="127"/>
      <c r="C612" s="127"/>
      <c r="D612" s="127"/>
      <c r="E612" s="127"/>
      <c r="F612" s="127"/>
      <c r="G612" s="154"/>
      <c r="H612" s="154"/>
      <c r="I612" s="154"/>
      <c r="J612" s="127"/>
    </row>
    <row r="613" spans="1:10" x14ac:dyDescent="0.3">
      <c r="A613" s="127"/>
      <c r="B613" s="127"/>
      <c r="C613" s="127"/>
      <c r="D613" s="127"/>
      <c r="E613" s="127"/>
      <c r="F613" s="127"/>
      <c r="G613" s="154"/>
      <c r="H613" s="154"/>
      <c r="I613" s="154"/>
      <c r="J613" s="127"/>
    </row>
    <row r="614" spans="1:10" x14ac:dyDescent="0.3">
      <c r="A614" s="127"/>
      <c r="B614" s="127"/>
      <c r="C614" s="127"/>
      <c r="D614" s="127"/>
      <c r="E614" s="127"/>
      <c r="F614" s="127"/>
      <c r="G614" s="154"/>
      <c r="H614" s="154"/>
      <c r="I614" s="154"/>
      <c r="J614" s="127"/>
    </row>
    <row r="615" spans="1:10" x14ac:dyDescent="0.3">
      <c r="A615" s="127"/>
      <c r="B615" s="127"/>
      <c r="C615" s="127"/>
      <c r="D615" s="127"/>
      <c r="E615" s="127"/>
      <c r="F615" s="127"/>
      <c r="G615" s="154"/>
      <c r="H615" s="154"/>
      <c r="I615" s="154"/>
      <c r="J615" s="127"/>
    </row>
    <row r="616" spans="1:10" x14ac:dyDescent="0.3">
      <c r="A616" s="127"/>
      <c r="B616" s="127"/>
      <c r="C616" s="127"/>
      <c r="D616" s="127"/>
      <c r="E616" s="127"/>
      <c r="F616" s="127"/>
      <c r="G616" s="154"/>
      <c r="H616" s="154"/>
      <c r="I616" s="154"/>
      <c r="J616" s="127"/>
    </row>
    <row r="617" spans="1:10" x14ac:dyDescent="0.3">
      <c r="A617" s="127"/>
      <c r="B617" s="127"/>
      <c r="C617" s="127"/>
      <c r="D617" s="127"/>
      <c r="E617" s="127"/>
      <c r="F617" s="127"/>
      <c r="G617" s="154"/>
      <c r="H617" s="154"/>
      <c r="I617" s="154"/>
      <c r="J617" s="127"/>
    </row>
    <row r="618" spans="1:10" x14ac:dyDescent="0.3">
      <c r="A618" s="127"/>
      <c r="B618" s="127"/>
      <c r="C618" s="127"/>
      <c r="D618" s="127"/>
      <c r="E618" s="127"/>
      <c r="F618" s="127"/>
      <c r="G618" s="154"/>
      <c r="H618" s="154"/>
      <c r="I618" s="154"/>
      <c r="J618" s="127"/>
    </row>
    <row r="619" spans="1:10" x14ac:dyDescent="0.3">
      <c r="A619" s="127"/>
      <c r="B619" s="127"/>
      <c r="C619" s="127"/>
      <c r="D619" s="127"/>
      <c r="E619" s="127"/>
      <c r="F619" s="127"/>
      <c r="G619" s="154"/>
      <c r="H619" s="154"/>
      <c r="I619" s="154"/>
      <c r="J619" s="127"/>
    </row>
    <row r="620" spans="1:10" x14ac:dyDescent="0.3">
      <c r="A620" s="127"/>
      <c r="B620" s="127"/>
      <c r="C620" s="127"/>
      <c r="D620" s="127"/>
      <c r="E620" s="127"/>
      <c r="F620" s="127"/>
      <c r="G620" s="154"/>
      <c r="H620" s="154"/>
      <c r="I620" s="154"/>
      <c r="J620" s="127"/>
    </row>
    <row r="621" spans="1:10" x14ac:dyDescent="0.3">
      <c r="A621" s="127"/>
      <c r="B621" s="127"/>
      <c r="C621" s="127"/>
      <c r="D621" s="127"/>
      <c r="E621" s="127"/>
      <c r="F621" s="127"/>
      <c r="G621" s="154"/>
      <c r="H621" s="154"/>
      <c r="I621" s="154"/>
      <c r="J621" s="127"/>
    </row>
    <row r="622" spans="1:10" x14ac:dyDescent="0.3">
      <c r="A622" s="127"/>
      <c r="B622" s="127"/>
      <c r="C622" s="127"/>
      <c r="D622" s="127"/>
      <c r="E622" s="127"/>
      <c r="F622" s="127"/>
      <c r="G622" s="154"/>
      <c r="H622" s="154"/>
      <c r="I622" s="154"/>
      <c r="J622" s="127"/>
    </row>
    <row r="623" spans="1:10" x14ac:dyDescent="0.3">
      <c r="A623" s="127"/>
      <c r="B623" s="127"/>
      <c r="C623" s="127"/>
      <c r="D623" s="127"/>
      <c r="E623" s="127"/>
      <c r="F623" s="127"/>
      <c r="G623" s="154"/>
      <c r="H623" s="154"/>
      <c r="I623" s="154"/>
      <c r="J623" s="127"/>
    </row>
    <row r="624" spans="1:10" x14ac:dyDescent="0.3">
      <c r="A624" s="127"/>
      <c r="B624" s="127"/>
      <c r="C624" s="127"/>
      <c r="D624" s="127"/>
      <c r="E624" s="127"/>
      <c r="F624" s="127"/>
      <c r="G624" s="154"/>
      <c r="H624" s="154"/>
      <c r="I624" s="154"/>
      <c r="J624" s="127"/>
    </row>
    <row r="625" spans="1:10" x14ac:dyDescent="0.3">
      <c r="A625" s="127"/>
      <c r="B625" s="127"/>
      <c r="C625" s="127"/>
      <c r="D625" s="127"/>
      <c r="E625" s="127"/>
      <c r="F625" s="127"/>
      <c r="G625" s="154"/>
      <c r="H625" s="154"/>
      <c r="I625" s="154"/>
      <c r="J625" s="127"/>
    </row>
    <row r="626" spans="1:10" x14ac:dyDescent="0.3">
      <c r="A626" s="127"/>
      <c r="B626" s="127"/>
      <c r="C626" s="127"/>
      <c r="D626" s="127"/>
      <c r="E626" s="127"/>
      <c r="F626" s="127"/>
      <c r="G626" s="154"/>
      <c r="H626" s="154"/>
      <c r="I626" s="154"/>
      <c r="J626" s="127"/>
    </row>
    <row r="627" spans="1:10" x14ac:dyDescent="0.3">
      <c r="A627" s="127"/>
      <c r="B627" s="127"/>
      <c r="C627" s="127"/>
      <c r="D627" s="127"/>
      <c r="E627" s="127"/>
      <c r="F627" s="127"/>
      <c r="G627" s="154"/>
      <c r="H627" s="154"/>
      <c r="I627" s="154"/>
      <c r="J627" s="127"/>
    </row>
    <row r="628" spans="1:10" x14ac:dyDescent="0.3">
      <c r="A628" s="127"/>
      <c r="B628" s="127"/>
      <c r="C628" s="127"/>
      <c r="D628" s="127"/>
      <c r="E628" s="127"/>
      <c r="F628" s="127"/>
      <c r="G628" s="154"/>
      <c r="H628" s="154"/>
      <c r="I628" s="154"/>
      <c r="J628" s="127"/>
    </row>
    <row r="629" spans="1:10" x14ac:dyDescent="0.3">
      <c r="A629" s="127"/>
      <c r="B629" s="127"/>
      <c r="C629" s="127"/>
      <c r="D629" s="127"/>
      <c r="E629" s="127"/>
      <c r="F629" s="127"/>
      <c r="G629" s="154"/>
      <c r="H629" s="154"/>
      <c r="I629" s="154"/>
      <c r="J629" s="127"/>
    </row>
    <row r="630" spans="1:10" x14ac:dyDescent="0.3">
      <c r="A630" s="127"/>
      <c r="B630" s="127"/>
      <c r="C630" s="127"/>
      <c r="D630" s="127"/>
      <c r="E630" s="127"/>
      <c r="F630" s="127"/>
      <c r="G630" s="154"/>
      <c r="H630" s="154"/>
      <c r="I630" s="154"/>
      <c r="J630" s="127"/>
    </row>
    <row r="631" spans="1:10" x14ac:dyDescent="0.3">
      <c r="A631" s="127"/>
      <c r="B631" s="127"/>
      <c r="C631" s="127"/>
      <c r="D631" s="127"/>
      <c r="E631" s="127"/>
      <c r="F631" s="127"/>
      <c r="G631" s="154"/>
      <c r="H631" s="154"/>
      <c r="I631" s="154"/>
      <c r="J631" s="127"/>
    </row>
    <row r="632" spans="1:10" x14ac:dyDescent="0.3">
      <c r="A632" s="127"/>
      <c r="B632" s="127"/>
      <c r="C632" s="127"/>
      <c r="D632" s="127"/>
      <c r="E632" s="127"/>
      <c r="F632" s="127"/>
      <c r="G632" s="154"/>
      <c r="H632" s="154"/>
      <c r="I632" s="154"/>
      <c r="J632" s="127"/>
    </row>
    <row r="633" spans="1:10" x14ac:dyDescent="0.3">
      <c r="A633" s="127"/>
      <c r="B633" s="127"/>
      <c r="C633" s="127"/>
      <c r="D633" s="127"/>
      <c r="E633" s="127"/>
      <c r="F633" s="127"/>
      <c r="G633" s="154"/>
      <c r="H633" s="154"/>
      <c r="I633" s="154"/>
      <c r="J633" s="127"/>
    </row>
    <row r="634" spans="1:10" x14ac:dyDescent="0.3">
      <c r="A634" s="127"/>
      <c r="B634" s="127"/>
      <c r="C634" s="127"/>
      <c r="D634" s="127"/>
      <c r="E634" s="127"/>
      <c r="F634" s="127"/>
      <c r="G634" s="154"/>
      <c r="H634" s="154"/>
      <c r="I634" s="154"/>
      <c r="J634" s="127"/>
    </row>
    <row r="635" spans="1:10" x14ac:dyDescent="0.3">
      <c r="A635" s="127"/>
      <c r="B635" s="127"/>
      <c r="C635" s="127"/>
      <c r="D635" s="127"/>
      <c r="E635" s="127"/>
      <c r="F635" s="127"/>
      <c r="G635" s="154"/>
      <c r="H635" s="154"/>
      <c r="I635" s="154"/>
      <c r="J635" s="127"/>
    </row>
    <row r="636" spans="1:10" x14ac:dyDescent="0.3">
      <c r="A636" s="127"/>
      <c r="B636" s="127"/>
      <c r="C636" s="127"/>
      <c r="D636" s="127"/>
      <c r="E636" s="127"/>
      <c r="F636" s="127"/>
      <c r="G636" s="154"/>
      <c r="H636" s="154"/>
      <c r="I636" s="154"/>
      <c r="J636" s="127"/>
    </row>
    <row r="637" spans="1:10" x14ac:dyDescent="0.3">
      <c r="A637" s="127"/>
      <c r="B637" s="127"/>
      <c r="C637" s="127"/>
      <c r="D637" s="127"/>
      <c r="E637" s="127"/>
      <c r="F637" s="127"/>
      <c r="G637" s="154"/>
      <c r="H637" s="154"/>
      <c r="I637" s="154"/>
      <c r="J637" s="127"/>
    </row>
    <row r="638" spans="1:10" x14ac:dyDescent="0.3">
      <c r="A638" s="127"/>
      <c r="B638" s="127"/>
      <c r="C638" s="127"/>
      <c r="D638" s="127"/>
      <c r="E638" s="127"/>
      <c r="F638" s="127"/>
      <c r="G638" s="154"/>
      <c r="H638" s="154"/>
      <c r="I638" s="154"/>
      <c r="J638" s="127"/>
    </row>
    <row r="639" spans="1:10" x14ac:dyDescent="0.3">
      <c r="A639" s="127"/>
      <c r="B639" s="127"/>
      <c r="C639" s="127"/>
      <c r="D639" s="127"/>
      <c r="E639" s="127"/>
      <c r="F639" s="127"/>
      <c r="G639" s="154"/>
      <c r="H639" s="154"/>
      <c r="I639" s="154"/>
      <c r="J639" s="127"/>
    </row>
    <row r="640" spans="1:10" x14ac:dyDescent="0.3">
      <c r="A640" s="127"/>
      <c r="B640" s="127"/>
      <c r="C640" s="127"/>
      <c r="D640" s="127"/>
      <c r="E640" s="127"/>
      <c r="F640" s="127"/>
      <c r="G640" s="154"/>
      <c r="H640" s="154"/>
      <c r="I640" s="154"/>
      <c r="J640" s="127"/>
    </row>
    <row r="641" spans="1:10" x14ac:dyDescent="0.3">
      <c r="A641" s="127"/>
      <c r="B641" s="127"/>
      <c r="C641" s="127"/>
      <c r="D641" s="127"/>
      <c r="E641" s="127"/>
      <c r="F641" s="127"/>
      <c r="G641" s="154"/>
      <c r="H641" s="154"/>
      <c r="I641" s="154"/>
      <c r="J641" s="127"/>
    </row>
    <row r="642" spans="1:10" x14ac:dyDescent="0.3">
      <c r="A642" s="127"/>
      <c r="B642" s="127"/>
      <c r="C642" s="127"/>
      <c r="D642" s="127"/>
      <c r="E642" s="127"/>
      <c r="F642" s="127"/>
      <c r="G642" s="154"/>
      <c r="H642" s="154"/>
      <c r="I642" s="154"/>
      <c r="J642" s="127"/>
    </row>
    <row r="643" spans="1:10" x14ac:dyDescent="0.3">
      <c r="A643" s="127"/>
      <c r="B643" s="127"/>
      <c r="C643" s="127"/>
      <c r="D643" s="127"/>
      <c r="E643" s="127"/>
      <c r="F643" s="127"/>
      <c r="G643" s="154"/>
      <c r="H643" s="154"/>
      <c r="I643" s="154"/>
      <c r="J643" s="127"/>
    </row>
    <row r="644" spans="1:10" x14ac:dyDescent="0.3">
      <c r="A644" s="127"/>
      <c r="B644" s="127"/>
      <c r="C644" s="127"/>
      <c r="D644" s="127"/>
      <c r="E644" s="127"/>
      <c r="F644" s="127"/>
      <c r="G644" s="154"/>
      <c r="H644" s="154"/>
      <c r="I644" s="154"/>
      <c r="J644" s="127"/>
    </row>
    <row r="645" spans="1:10" x14ac:dyDescent="0.3">
      <c r="A645" s="127"/>
      <c r="B645" s="127"/>
      <c r="C645" s="127"/>
      <c r="D645" s="127"/>
      <c r="E645" s="127"/>
      <c r="F645" s="127"/>
      <c r="G645" s="154"/>
      <c r="H645" s="154"/>
      <c r="I645" s="154"/>
      <c r="J645" s="127"/>
    </row>
    <row r="646" spans="1:10" x14ac:dyDescent="0.3">
      <c r="A646" s="127"/>
      <c r="B646" s="127"/>
      <c r="C646" s="127"/>
      <c r="D646" s="127"/>
      <c r="E646" s="127"/>
      <c r="F646" s="127"/>
      <c r="G646" s="154"/>
      <c r="H646" s="154"/>
      <c r="I646" s="154"/>
      <c r="J646" s="127"/>
    </row>
    <row r="647" spans="1:10" x14ac:dyDescent="0.3">
      <c r="A647" s="127"/>
      <c r="B647" s="127"/>
      <c r="C647" s="127"/>
      <c r="D647" s="127"/>
      <c r="E647" s="127"/>
      <c r="F647" s="127"/>
      <c r="G647" s="154"/>
      <c r="H647" s="154"/>
      <c r="I647" s="154"/>
      <c r="J647" s="127"/>
    </row>
    <row r="648" spans="1:10" x14ac:dyDescent="0.3">
      <c r="A648" s="127"/>
      <c r="B648" s="127"/>
      <c r="C648" s="127"/>
      <c r="D648" s="127"/>
      <c r="E648" s="127"/>
      <c r="F648" s="127"/>
      <c r="G648" s="154"/>
      <c r="H648" s="154"/>
      <c r="I648" s="154"/>
      <c r="J648" s="127"/>
    </row>
    <row r="649" spans="1:10" x14ac:dyDescent="0.3">
      <c r="A649" s="127"/>
      <c r="B649" s="127"/>
      <c r="C649" s="127"/>
      <c r="D649" s="127"/>
      <c r="E649" s="127"/>
      <c r="F649" s="127"/>
      <c r="G649" s="154"/>
      <c r="H649" s="154"/>
      <c r="I649" s="154"/>
      <c r="J649" s="127"/>
    </row>
    <row r="650" spans="1:10" x14ac:dyDescent="0.3">
      <c r="A650" s="127"/>
      <c r="B650" s="127"/>
      <c r="C650" s="127"/>
      <c r="D650" s="127"/>
      <c r="E650" s="127"/>
      <c r="F650" s="127"/>
      <c r="G650" s="154"/>
      <c r="H650" s="154"/>
      <c r="I650" s="154"/>
      <c r="J650" s="127"/>
    </row>
    <row r="651" spans="1:10" x14ac:dyDescent="0.3">
      <c r="A651" s="127"/>
      <c r="B651" s="127"/>
      <c r="C651" s="127"/>
      <c r="D651" s="127"/>
      <c r="E651" s="127"/>
      <c r="F651" s="127"/>
      <c r="G651" s="154"/>
      <c r="H651" s="154"/>
      <c r="I651" s="154"/>
      <c r="J651" s="127"/>
    </row>
    <row r="652" spans="1:10" x14ac:dyDescent="0.3">
      <c r="A652" s="127"/>
      <c r="B652" s="127"/>
      <c r="C652" s="127"/>
      <c r="D652" s="127"/>
      <c r="E652" s="127"/>
      <c r="F652" s="127"/>
      <c r="G652" s="154"/>
      <c r="H652" s="154"/>
      <c r="I652" s="154"/>
      <c r="J652" s="127"/>
    </row>
    <row r="653" spans="1:10" x14ac:dyDescent="0.3">
      <c r="A653" s="127"/>
      <c r="B653" s="127"/>
      <c r="C653" s="127"/>
      <c r="D653" s="127"/>
      <c r="E653" s="127"/>
      <c r="F653" s="127"/>
      <c r="G653" s="154"/>
      <c r="H653" s="154"/>
      <c r="I653" s="154"/>
      <c r="J653" s="127"/>
    </row>
    <row r="654" spans="1:10" x14ac:dyDescent="0.3">
      <c r="A654" s="127"/>
      <c r="B654" s="127"/>
      <c r="C654" s="127"/>
      <c r="D654" s="127"/>
      <c r="E654" s="127"/>
      <c r="F654" s="127"/>
      <c r="G654" s="154"/>
      <c r="H654" s="154"/>
      <c r="I654" s="154"/>
      <c r="J654" s="127"/>
    </row>
    <row r="655" spans="1:10" x14ac:dyDescent="0.3">
      <c r="A655" s="127"/>
      <c r="B655" s="127"/>
      <c r="C655" s="127"/>
      <c r="D655" s="127"/>
      <c r="E655" s="127"/>
      <c r="F655" s="127"/>
      <c r="G655" s="154"/>
      <c r="H655" s="154"/>
      <c r="I655" s="154"/>
      <c r="J655" s="127"/>
    </row>
    <row r="656" spans="1:10" x14ac:dyDescent="0.3">
      <c r="A656" s="127"/>
      <c r="B656" s="127"/>
      <c r="C656" s="127"/>
      <c r="D656" s="127"/>
      <c r="E656" s="127"/>
      <c r="F656" s="127"/>
      <c r="G656" s="154"/>
      <c r="H656" s="154"/>
      <c r="I656" s="154"/>
      <c r="J656" s="127"/>
    </row>
    <row r="657" spans="1:10" x14ac:dyDescent="0.3">
      <c r="A657" s="127"/>
      <c r="B657" s="127"/>
      <c r="C657" s="127"/>
      <c r="D657" s="127"/>
      <c r="E657" s="127"/>
      <c r="F657" s="127"/>
      <c r="G657" s="154"/>
      <c r="H657" s="154"/>
      <c r="I657" s="154"/>
      <c r="J657" s="127"/>
    </row>
    <row r="658" spans="1:10" x14ac:dyDescent="0.3">
      <c r="A658" s="127"/>
      <c r="B658" s="127"/>
      <c r="C658" s="127"/>
      <c r="D658" s="127"/>
      <c r="E658" s="127"/>
      <c r="F658" s="127"/>
      <c r="G658" s="154"/>
      <c r="H658" s="154"/>
      <c r="I658" s="154"/>
      <c r="J658" s="127"/>
    </row>
    <row r="659" spans="1:10" x14ac:dyDescent="0.3">
      <c r="A659" s="127"/>
      <c r="B659" s="127"/>
      <c r="C659" s="127"/>
      <c r="D659" s="127"/>
      <c r="E659" s="127"/>
      <c r="F659" s="127"/>
      <c r="G659" s="154"/>
      <c r="H659" s="154"/>
      <c r="I659" s="154"/>
      <c r="J659" s="127"/>
    </row>
    <row r="660" spans="1:10" x14ac:dyDescent="0.3">
      <c r="A660" s="127"/>
      <c r="B660" s="127"/>
      <c r="C660" s="127"/>
      <c r="D660" s="127"/>
      <c r="E660" s="127"/>
      <c r="F660" s="127"/>
      <c r="G660" s="154"/>
      <c r="H660" s="154"/>
      <c r="I660" s="154"/>
      <c r="J660" s="127"/>
    </row>
    <row r="661" spans="1:10" x14ac:dyDescent="0.3">
      <c r="A661" s="127"/>
      <c r="B661" s="127"/>
      <c r="C661" s="127"/>
      <c r="D661" s="127"/>
      <c r="E661" s="127"/>
      <c r="F661" s="127"/>
      <c r="G661" s="154"/>
      <c r="H661" s="154"/>
      <c r="I661" s="154"/>
      <c r="J661" s="127"/>
    </row>
    <row r="662" spans="1:10" x14ac:dyDescent="0.3">
      <c r="A662" s="127"/>
      <c r="B662" s="127"/>
      <c r="C662" s="127"/>
      <c r="D662" s="127"/>
      <c r="E662" s="127"/>
      <c r="F662" s="127"/>
      <c r="G662" s="154"/>
      <c r="H662" s="154"/>
      <c r="I662" s="154"/>
      <c r="J662" s="127"/>
    </row>
    <row r="663" spans="1:10" x14ac:dyDescent="0.3">
      <c r="A663" s="127"/>
      <c r="B663" s="127"/>
      <c r="C663" s="127"/>
      <c r="D663" s="127"/>
      <c r="E663" s="127"/>
      <c r="F663" s="127"/>
      <c r="G663" s="154"/>
      <c r="H663" s="154"/>
      <c r="I663" s="154"/>
      <c r="J663" s="127"/>
    </row>
    <row r="664" spans="1:10" x14ac:dyDescent="0.3">
      <c r="A664" s="127"/>
      <c r="B664" s="127"/>
      <c r="C664" s="127"/>
      <c r="D664" s="127"/>
      <c r="E664" s="127"/>
      <c r="F664" s="127"/>
      <c r="G664" s="154"/>
      <c r="H664" s="154"/>
      <c r="I664" s="154"/>
      <c r="J664" s="127"/>
    </row>
    <row r="665" spans="1:10" x14ac:dyDescent="0.3">
      <c r="A665" s="127"/>
      <c r="B665" s="127"/>
      <c r="C665" s="127"/>
      <c r="D665" s="127"/>
      <c r="E665" s="127"/>
      <c r="F665" s="127"/>
      <c r="G665" s="154"/>
      <c r="H665" s="154"/>
      <c r="I665" s="154"/>
      <c r="J665" s="127"/>
    </row>
    <row r="666" spans="1:10" x14ac:dyDescent="0.3">
      <c r="A666" s="127"/>
      <c r="B666" s="127"/>
      <c r="C666" s="127"/>
      <c r="D666" s="127"/>
      <c r="E666" s="127"/>
      <c r="F666" s="127"/>
      <c r="G666" s="154"/>
      <c r="H666" s="154"/>
      <c r="I666" s="154"/>
      <c r="J666" s="127"/>
    </row>
    <row r="667" spans="1:10" x14ac:dyDescent="0.3">
      <c r="A667" s="127"/>
      <c r="B667" s="127"/>
      <c r="C667" s="127"/>
      <c r="D667" s="127"/>
      <c r="E667" s="127"/>
      <c r="F667" s="127"/>
      <c r="G667" s="154"/>
      <c r="H667" s="154"/>
      <c r="I667" s="154"/>
      <c r="J667" s="127"/>
    </row>
    <row r="668" spans="1:10" x14ac:dyDescent="0.3">
      <c r="A668" s="127"/>
      <c r="B668" s="127"/>
      <c r="C668" s="127"/>
      <c r="D668" s="127"/>
      <c r="E668" s="127"/>
      <c r="F668" s="127"/>
      <c r="G668" s="154"/>
      <c r="H668" s="154"/>
      <c r="I668" s="154"/>
      <c r="J668" s="127"/>
    </row>
    <row r="669" spans="1:10" x14ac:dyDescent="0.3">
      <c r="A669" s="127"/>
      <c r="B669" s="127"/>
      <c r="C669" s="127"/>
      <c r="D669" s="127"/>
      <c r="E669" s="127"/>
      <c r="F669" s="127"/>
      <c r="G669" s="154"/>
      <c r="H669" s="154"/>
      <c r="I669" s="154"/>
      <c r="J669" s="127"/>
    </row>
    <row r="670" spans="1:10" x14ac:dyDescent="0.3">
      <c r="A670" s="127"/>
      <c r="B670" s="127"/>
      <c r="C670" s="127"/>
      <c r="D670" s="127"/>
      <c r="E670" s="127"/>
      <c r="F670" s="127"/>
      <c r="G670" s="154"/>
      <c r="H670" s="154"/>
      <c r="I670" s="154"/>
      <c r="J670" s="127"/>
    </row>
    <row r="671" spans="1:10" x14ac:dyDescent="0.3">
      <c r="A671" s="127"/>
      <c r="B671" s="127"/>
      <c r="C671" s="127"/>
      <c r="D671" s="127"/>
      <c r="E671" s="127"/>
      <c r="F671" s="127"/>
      <c r="G671" s="154"/>
      <c r="H671" s="154"/>
      <c r="I671" s="154"/>
      <c r="J671" s="127"/>
    </row>
    <row r="672" spans="1:10" x14ac:dyDescent="0.3">
      <c r="A672" s="127"/>
      <c r="B672" s="127"/>
      <c r="C672" s="127"/>
      <c r="D672" s="127"/>
      <c r="E672" s="127"/>
      <c r="F672" s="127"/>
      <c r="G672" s="154"/>
      <c r="H672" s="154"/>
      <c r="I672" s="154"/>
      <c r="J672" s="127"/>
    </row>
    <row r="673" spans="1:10" x14ac:dyDescent="0.3">
      <c r="A673" s="127"/>
      <c r="B673" s="127"/>
      <c r="C673" s="127"/>
      <c r="D673" s="127"/>
      <c r="E673" s="127"/>
      <c r="F673" s="127"/>
      <c r="G673" s="154"/>
      <c r="H673" s="154"/>
      <c r="I673" s="154"/>
      <c r="J673" s="127"/>
    </row>
    <row r="674" spans="1:10" x14ac:dyDescent="0.3">
      <c r="A674" s="127"/>
      <c r="B674" s="127"/>
      <c r="C674" s="127"/>
      <c r="D674" s="127"/>
      <c r="E674" s="127"/>
      <c r="F674" s="127"/>
      <c r="G674" s="154"/>
      <c r="H674" s="154"/>
      <c r="I674" s="154"/>
      <c r="J674" s="127"/>
    </row>
    <row r="675" spans="1:10" x14ac:dyDescent="0.3">
      <c r="A675" s="127"/>
      <c r="B675" s="127"/>
      <c r="C675" s="127"/>
      <c r="D675" s="127"/>
      <c r="E675" s="127"/>
      <c r="F675" s="127"/>
      <c r="G675" s="154"/>
      <c r="H675" s="154"/>
      <c r="I675" s="154"/>
      <c r="J675" s="127"/>
    </row>
    <row r="676" spans="1:10" x14ac:dyDescent="0.3">
      <c r="A676" s="127"/>
      <c r="B676" s="127"/>
      <c r="C676" s="127"/>
      <c r="D676" s="127"/>
      <c r="E676" s="127"/>
      <c r="F676" s="127"/>
      <c r="G676" s="154"/>
      <c r="H676" s="154"/>
      <c r="I676" s="154"/>
      <c r="J676" s="127"/>
    </row>
    <row r="677" spans="1:10" x14ac:dyDescent="0.3">
      <c r="A677" s="127"/>
      <c r="B677" s="127"/>
      <c r="C677" s="127"/>
      <c r="D677" s="127"/>
      <c r="E677" s="127"/>
      <c r="F677" s="127"/>
      <c r="G677" s="154"/>
      <c r="H677" s="154"/>
      <c r="I677" s="154"/>
      <c r="J677" s="127"/>
    </row>
    <row r="678" spans="1:10" x14ac:dyDescent="0.3">
      <c r="A678" s="127"/>
      <c r="B678" s="127"/>
      <c r="C678" s="127"/>
      <c r="D678" s="127"/>
      <c r="E678" s="127"/>
      <c r="F678" s="127"/>
      <c r="G678" s="154"/>
      <c r="H678" s="154"/>
      <c r="I678" s="154"/>
      <c r="J678" s="127"/>
    </row>
    <row r="679" spans="1:10" x14ac:dyDescent="0.3">
      <c r="A679" s="127"/>
      <c r="B679" s="127"/>
      <c r="C679" s="127"/>
      <c r="D679" s="127"/>
      <c r="E679" s="127"/>
      <c r="F679" s="127"/>
      <c r="G679" s="154"/>
      <c r="H679" s="154"/>
      <c r="I679" s="154"/>
      <c r="J679" s="127"/>
    </row>
    <row r="680" spans="1:10" x14ac:dyDescent="0.3">
      <c r="A680" s="127"/>
      <c r="B680" s="127"/>
      <c r="C680" s="127"/>
      <c r="D680" s="127"/>
      <c r="E680" s="127"/>
      <c r="F680" s="127"/>
      <c r="G680" s="154"/>
      <c r="H680" s="154"/>
      <c r="I680" s="154"/>
      <c r="J680" s="127"/>
    </row>
    <row r="681" spans="1:10" x14ac:dyDescent="0.3">
      <c r="A681" s="127"/>
      <c r="B681" s="127"/>
      <c r="C681" s="127"/>
      <c r="D681" s="127"/>
      <c r="E681" s="127"/>
      <c r="F681" s="127"/>
      <c r="G681" s="154"/>
      <c r="H681" s="154"/>
      <c r="I681" s="154"/>
      <c r="J681" s="127"/>
    </row>
    <row r="682" spans="1:10" x14ac:dyDescent="0.3">
      <c r="A682" s="127"/>
      <c r="B682" s="127"/>
      <c r="C682" s="127"/>
      <c r="D682" s="127"/>
      <c r="E682" s="127"/>
      <c r="F682" s="127"/>
      <c r="G682" s="154"/>
      <c r="H682" s="154"/>
      <c r="I682" s="154"/>
      <c r="J682" s="127"/>
    </row>
    <row r="683" spans="1:10" x14ac:dyDescent="0.3">
      <c r="A683" s="127"/>
      <c r="B683" s="127"/>
      <c r="C683" s="127"/>
      <c r="D683" s="127"/>
      <c r="E683" s="127"/>
      <c r="F683" s="127"/>
      <c r="G683" s="154"/>
      <c r="H683" s="154"/>
      <c r="I683" s="154"/>
      <c r="J683" s="127"/>
    </row>
    <row r="684" spans="1:10" x14ac:dyDescent="0.3">
      <c r="A684" s="127"/>
      <c r="B684" s="127"/>
      <c r="C684" s="127"/>
      <c r="D684" s="127"/>
      <c r="E684" s="127"/>
      <c r="F684" s="127"/>
      <c r="G684" s="154"/>
      <c r="H684" s="154"/>
      <c r="I684" s="154"/>
      <c r="J684" s="127"/>
    </row>
    <row r="685" spans="1:10" x14ac:dyDescent="0.3">
      <c r="A685" s="127"/>
      <c r="B685" s="127"/>
      <c r="C685" s="127"/>
      <c r="D685" s="127"/>
      <c r="E685" s="127"/>
      <c r="F685" s="127"/>
      <c r="G685" s="154"/>
      <c r="H685" s="154"/>
      <c r="I685" s="154"/>
      <c r="J685" s="127"/>
    </row>
    <row r="686" spans="1:10" x14ac:dyDescent="0.3">
      <c r="A686" s="127"/>
      <c r="B686" s="127"/>
      <c r="C686" s="127"/>
      <c r="D686" s="127"/>
      <c r="E686" s="127"/>
      <c r="F686" s="127"/>
      <c r="G686" s="154"/>
      <c r="H686" s="154"/>
      <c r="I686" s="154"/>
      <c r="J686" s="127"/>
    </row>
    <row r="687" spans="1:10" x14ac:dyDescent="0.3">
      <c r="A687" s="127"/>
      <c r="B687" s="127"/>
      <c r="C687" s="127"/>
      <c r="D687" s="127"/>
      <c r="E687" s="127"/>
      <c r="F687" s="127"/>
      <c r="G687" s="154"/>
      <c r="H687" s="154"/>
      <c r="I687" s="154"/>
      <c r="J687" s="127"/>
    </row>
    <row r="688" spans="1:10" x14ac:dyDescent="0.3">
      <c r="A688" s="127"/>
      <c r="B688" s="127"/>
      <c r="C688" s="127"/>
      <c r="D688" s="127"/>
      <c r="E688" s="127"/>
      <c r="F688" s="127"/>
      <c r="G688" s="154"/>
      <c r="H688" s="154"/>
      <c r="I688" s="154"/>
      <c r="J688" s="127"/>
    </row>
    <row r="689" spans="1:10" x14ac:dyDescent="0.3">
      <c r="A689" s="127"/>
      <c r="B689" s="127"/>
      <c r="C689" s="127"/>
      <c r="D689" s="127"/>
      <c r="E689" s="127"/>
      <c r="F689" s="127"/>
      <c r="G689" s="154"/>
      <c r="H689" s="154"/>
      <c r="I689" s="154"/>
      <c r="J689" s="127"/>
    </row>
    <row r="690" spans="1:10" x14ac:dyDescent="0.3">
      <c r="A690" s="127"/>
      <c r="B690" s="127"/>
      <c r="C690" s="127"/>
      <c r="D690" s="127"/>
      <c r="E690" s="127"/>
      <c r="F690" s="127"/>
      <c r="G690" s="154"/>
      <c r="H690" s="154"/>
      <c r="I690" s="154"/>
      <c r="J690" s="127"/>
    </row>
    <row r="691" spans="1:10" x14ac:dyDescent="0.3">
      <c r="A691" s="127"/>
      <c r="B691" s="127"/>
      <c r="C691" s="127"/>
      <c r="D691" s="127"/>
      <c r="E691" s="127"/>
      <c r="F691" s="127"/>
      <c r="G691" s="154"/>
      <c r="H691" s="154"/>
      <c r="I691" s="154"/>
      <c r="J691" s="127"/>
    </row>
    <row r="692" spans="1:10" x14ac:dyDescent="0.3">
      <c r="A692" s="127"/>
      <c r="B692" s="127"/>
      <c r="C692" s="127"/>
      <c r="D692" s="127"/>
      <c r="E692" s="127"/>
      <c r="F692" s="127"/>
      <c r="G692" s="154"/>
      <c r="H692" s="154"/>
      <c r="I692" s="154"/>
      <c r="J692" s="127"/>
    </row>
    <row r="693" spans="1:10" x14ac:dyDescent="0.3">
      <c r="A693" s="127"/>
      <c r="B693" s="127"/>
      <c r="C693" s="127"/>
      <c r="D693" s="127"/>
      <c r="E693" s="127"/>
      <c r="F693" s="127"/>
      <c r="G693" s="154"/>
      <c r="H693" s="154"/>
      <c r="I693" s="154"/>
      <c r="J693" s="127"/>
    </row>
    <row r="694" spans="1:10" x14ac:dyDescent="0.3">
      <c r="A694" s="127"/>
      <c r="B694" s="127"/>
      <c r="C694" s="127"/>
      <c r="D694" s="127"/>
      <c r="E694" s="127"/>
      <c r="F694" s="127"/>
      <c r="G694" s="154"/>
      <c r="H694" s="154"/>
      <c r="I694" s="154"/>
      <c r="J694" s="127"/>
    </row>
    <row r="695" spans="1:10" x14ac:dyDescent="0.3">
      <c r="A695" s="127"/>
      <c r="B695" s="127"/>
      <c r="C695" s="127"/>
      <c r="D695" s="127"/>
      <c r="E695" s="127"/>
      <c r="F695" s="127"/>
      <c r="G695" s="154"/>
      <c r="H695" s="154"/>
      <c r="I695" s="154"/>
      <c r="J695" s="127"/>
    </row>
    <row r="696" spans="1:10" x14ac:dyDescent="0.3">
      <c r="A696" s="127"/>
      <c r="B696" s="127"/>
      <c r="C696" s="127"/>
      <c r="D696" s="127"/>
      <c r="E696" s="127"/>
      <c r="F696" s="127"/>
      <c r="G696" s="154"/>
      <c r="H696" s="154"/>
      <c r="I696" s="154"/>
      <c r="J696" s="127"/>
    </row>
    <row r="697" spans="1:10" x14ac:dyDescent="0.3">
      <c r="A697" s="127"/>
      <c r="B697" s="127"/>
      <c r="C697" s="127"/>
      <c r="D697" s="127"/>
      <c r="E697" s="127"/>
      <c r="F697" s="127"/>
      <c r="G697" s="154"/>
      <c r="H697" s="154"/>
      <c r="I697" s="154"/>
      <c r="J697" s="127"/>
    </row>
    <row r="698" spans="1:10" x14ac:dyDescent="0.3">
      <c r="A698" s="127"/>
      <c r="B698" s="127"/>
      <c r="C698" s="127"/>
      <c r="D698" s="127"/>
      <c r="E698" s="127"/>
      <c r="F698" s="127"/>
      <c r="G698" s="154"/>
      <c r="H698" s="154"/>
      <c r="I698" s="154"/>
      <c r="J698" s="127"/>
    </row>
    <row r="699" spans="1:10" x14ac:dyDescent="0.3">
      <c r="A699" s="127"/>
      <c r="B699" s="127"/>
      <c r="C699" s="127"/>
      <c r="D699" s="127"/>
      <c r="E699" s="127"/>
      <c r="F699" s="127"/>
      <c r="G699" s="154"/>
      <c r="H699" s="154"/>
      <c r="I699" s="154"/>
      <c r="J699" s="127"/>
    </row>
    <row r="700" spans="1:10" x14ac:dyDescent="0.3">
      <c r="A700" s="127"/>
      <c r="B700" s="127"/>
      <c r="C700" s="127"/>
      <c r="D700" s="127"/>
      <c r="E700" s="127"/>
      <c r="F700" s="127"/>
      <c r="G700" s="154"/>
      <c r="H700" s="154"/>
      <c r="I700" s="154"/>
      <c r="J700" s="127"/>
    </row>
    <row r="701" spans="1:10" x14ac:dyDescent="0.3">
      <c r="A701" s="127"/>
      <c r="B701" s="127"/>
      <c r="C701" s="127"/>
      <c r="D701" s="127"/>
      <c r="E701" s="127"/>
      <c r="F701" s="127"/>
      <c r="G701" s="154"/>
      <c r="H701" s="154"/>
      <c r="I701" s="154"/>
      <c r="J701" s="127"/>
    </row>
    <row r="702" spans="1:10" x14ac:dyDescent="0.3">
      <c r="A702" s="127"/>
      <c r="B702" s="127"/>
      <c r="C702" s="127"/>
      <c r="D702" s="127"/>
      <c r="E702" s="127"/>
      <c r="F702" s="127"/>
      <c r="G702" s="154"/>
      <c r="H702" s="154"/>
      <c r="I702" s="154"/>
      <c r="J702" s="127"/>
    </row>
    <row r="703" spans="1:10" x14ac:dyDescent="0.3">
      <c r="A703" s="127"/>
      <c r="B703" s="127"/>
      <c r="C703" s="127"/>
      <c r="D703" s="127"/>
      <c r="E703" s="127"/>
      <c r="F703" s="127"/>
      <c r="G703" s="154"/>
      <c r="H703" s="154"/>
      <c r="I703" s="154"/>
      <c r="J703" s="127"/>
    </row>
    <row r="704" spans="1:10" x14ac:dyDescent="0.3">
      <c r="A704" s="127"/>
      <c r="B704" s="127"/>
      <c r="C704" s="127"/>
      <c r="D704" s="127"/>
      <c r="E704" s="127"/>
      <c r="F704" s="127"/>
      <c r="G704" s="154"/>
      <c r="H704" s="154"/>
      <c r="I704" s="154"/>
      <c r="J704" s="127"/>
    </row>
    <row r="705" spans="1:10" x14ac:dyDescent="0.3">
      <c r="A705" s="127"/>
      <c r="B705" s="127"/>
      <c r="C705" s="127"/>
      <c r="D705" s="127"/>
      <c r="E705" s="127"/>
      <c r="F705" s="127"/>
      <c r="G705" s="154"/>
      <c r="H705" s="154"/>
      <c r="I705" s="154"/>
      <c r="J705" s="127"/>
    </row>
    <row r="706" spans="1:10" x14ac:dyDescent="0.3">
      <c r="A706" s="127"/>
      <c r="B706" s="127"/>
      <c r="C706" s="127"/>
      <c r="D706" s="127"/>
      <c r="E706" s="127"/>
      <c r="F706" s="127"/>
      <c r="G706" s="154"/>
      <c r="H706" s="154"/>
      <c r="I706" s="154"/>
      <c r="J706" s="127"/>
    </row>
    <row r="707" spans="1:10" x14ac:dyDescent="0.3">
      <c r="A707" s="127"/>
      <c r="B707" s="127"/>
      <c r="C707" s="127"/>
      <c r="D707" s="127"/>
      <c r="E707" s="127"/>
      <c r="F707" s="127"/>
      <c r="G707" s="154"/>
      <c r="H707" s="154"/>
      <c r="I707" s="154"/>
      <c r="J707" s="127"/>
    </row>
    <row r="708" spans="1:10" x14ac:dyDescent="0.3">
      <c r="A708" s="127"/>
      <c r="B708" s="127"/>
      <c r="C708" s="127"/>
      <c r="D708" s="127"/>
      <c r="E708" s="127"/>
      <c r="F708" s="127"/>
      <c r="G708" s="154"/>
      <c r="H708" s="154"/>
      <c r="I708" s="154"/>
      <c r="J708" s="127"/>
    </row>
    <row r="709" spans="1:10" x14ac:dyDescent="0.3">
      <c r="A709" s="127"/>
      <c r="B709" s="127"/>
      <c r="C709" s="127"/>
      <c r="D709" s="127"/>
      <c r="E709" s="127"/>
      <c r="F709" s="127"/>
      <c r="G709" s="154"/>
      <c r="H709" s="154"/>
      <c r="I709" s="154"/>
      <c r="J709" s="127"/>
    </row>
    <row r="710" spans="1:10" x14ac:dyDescent="0.3">
      <c r="A710" s="127"/>
      <c r="B710" s="127"/>
      <c r="C710" s="127"/>
      <c r="D710" s="127"/>
      <c r="E710" s="127"/>
      <c r="F710" s="127"/>
      <c r="G710" s="154"/>
      <c r="H710" s="154"/>
      <c r="I710" s="154"/>
      <c r="J710" s="127"/>
    </row>
    <row r="711" spans="1:10" x14ac:dyDescent="0.3">
      <c r="A711" s="127"/>
      <c r="B711" s="127"/>
      <c r="C711" s="127"/>
      <c r="D711" s="127"/>
      <c r="E711" s="127"/>
      <c r="F711" s="127"/>
      <c r="G711" s="154"/>
      <c r="H711" s="154"/>
      <c r="I711" s="154"/>
      <c r="J711" s="127"/>
    </row>
    <row r="712" spans="1:10" x14ac:dyDescent="0.3">
      <c r="A712" s="127"/>
      <c r="B712" s="127"/>
      <c r="C712" s="127"/>
      <c r="D712" s="127"/>
      <c r="E712" s="127"/>
      <c r="F712" s="127"/>
      <c r="G712" s="154"/>
      <c r="H712" s="154"/>
      <c r="I712" s="154"/>
      <c r="J712" s="127"/>
    </row>
    <row r="713" spans="1:10" x14ac:dyDescent="0.3">
      <c r="A713" s="127"/>
      <c r="B713" s="127"/>
      <c r="C713" s="127"/>
      <c r="D713" s="127"/>
      <c r="E713" s="127"/>
      <c r="F713" s="127"/>
      <c r="G713" s="154"/>
      <c r="H713" s="154"/>
      <c r="I713" s="154"/>
      <c r="J713" s="127"/>
    </row>
    <row r="714" spans="1:10" x14ac:dyDescent="0.3">
      <c r="A714" s="127"/>
      <c r="B714" s="127"/>
      <c r="C714" s="127"/>
      <c r="D714" s="127"/>
      <c r="E714" s="127"/>
      <c r="F714" s="127"/>
      <c r="G714" s="154"/>
      <c r="H714" s="154"/>
      <c r="I714" s="154"/>
      <c r="J714" s="127"/>
    </row>
    <row r="715" spans="1:10" x14ac:dyDescent="0.3">
      <c r="A715" s="127"/>
      <c r="B715" s="127"/>
      <c r="C715" s="127"/>
      <c r="D715" s="127"/>
      <c r="E715" s="127"/>
      <c r="F715" s="127"/>
      <c r="G715" s="154"/>
      <c r="H715" s="154"/>
      <c r="I715" s="154"/>
      <c r="J715" s="127"/>
    </row>
    <row r="716" spans="1:10" x14ac:dyDescent="0.3">
      <c r="A716" s="127"/>
      <c r="B716" s="127"/>
      <c r="C716" s="127"/>
      <c r="D716" s="127"/>
      <c r="E716" s="127"/>
      <c r="F716" s="127"/>
      <c r="G716" s="154"/>
      <c r="H716" s="154"/>
      <c r="I716" s="154"/>
      <c r="J716" s="127"/>
    </row>
    <row r="717" spans="1:10" x14ac:dyDescent="0.3">
      <c r="A717" s="127"/>
      <c r="B717" s="127"/>
      <c r="C717" s="127"/>
      <c r="D717" s="127"/>
      <c r="E717" s="127"/>
      <c r="F717" s="127"/>
      <c r="G717" s="154"/>
      <c r="H717" s="154"/>
      <c r="I717" s="154"/>
      <c r="J717" s="127"/>
    </row>
    <row r="718" spans="1:10" x14ac:dyDescent="0.3">
      <c r="A718" s="127"/>
      <c r="B718" s="127"/>
      <c r="C718" s="127"/>
      <c r="D718" s="127"/>
      <c r="E718" s="127"/>
      <c r="F718" s="127"/>
      <c r="G718" s="154"/>
      <c r="H718" s="154"/>
      <c r="I718" s="154"/>
      <c r="J718" s="127"/>
    </row>
    <row r="719" spans="1:10" x14ac:dyDescent="0.3">
      <c r="A719" s="127"/>
      <c r="B719" s="127"/>
      <c r="C719" s="127"/>
      <c r="D719" s="127"/>
      <c r="E719" s="127"/>
      <c r="F719" s="127"/>
      <c r="G719" s="154"/>
      <c r="H719" s="154"/>
      <c r="I719" s="154"/>
      <c r="J719" s="127"/>
    </row>
    <row r="720" spans="1:10" x14ac:dyDescent="0.3">
      <c r="A720" s="127"/>
      <c r="B720" s="127"/>
      <c r="C720" s="127"/>
      <c r="D720" s="127"/>
      <c r="E720" s="127"/>
      <c r="F720" s="127"/>
      <c r="G720" s="154"/>
      <c r="H720" s="154"/>
      <c r="I720" s="154"/>
      <c r="J720" s="127"/>
    </row>
    <row r="721" spans="1:10" x14ac:dyDescent="0.3">
      <c r="A721" s="127"/>
      <c r="B721" s="127"/>
      <c r="C721" s="127"/>
      <c r="D721" s="127"/>
      <c r="E721" s="127"/>
      <c r="F721" s="127"/>
      <c r="G721" s="154"/>
      <c r="H721" s="154"/>
      <c r="I721" s="154"/>
      <c r="J721" s="127"/>
    </row>
    <row r="722" spans="1:10" x14ac:dyDescent="0.3">
      <c r="A722" s="127"/>
      <c r="B722" s="127"/>
      <c r="C722" s="127"/>
      <c r="D722" s="127"/>
      <c r="E722" s="127"/>
      <c r="F722" s="127"/>
      <c r="G722" s="154"/>
      <c r="H722" s="154"/>
      <c r="I722" s="154"/>
      <c r="J722" s="127"/>
    </row>
    <row r="723" spans="1:10" x14ac:dyDescent="0.3">
      <c r="A723" s="127"/>
      <c r="B723" s="127"/>
      <c r="C723" s="127"/>
      <c r="D723" s="127"/>
      <c r="E723" s="127"/>
      <c r="F723" s="127"/>
      <c r="G723" s="154"/>
      <c r="H723" s="154"/>
      <c r="I723" s="154"/>
      <c r="J723" s="127"/>
    </row>
    <row r="724" spans="1:10" x14ac:dyDescent="0.3">
      <c r="A724" s="127"/>
      <c r="B724" s="127"/>
      <c r="C724" s="127"/>
      <c r="D724" s="127"/>
      <c r="E724" s="127"/>
      <c r="F724" s="127"/>
      <c r="G724" s="154"/>
      <c r="H724" s="154"/>
      <c r="I724" s="154"/>
      <c r="J724" s="127"/>
    </row>
    <row r="725" spans="1:10" x14ac:dyDescent="0.3">
      <c r="A725" s="127"/>
      <c r="B725" s="127"/>
      <c r="C725" s="127"/>
      <c r="D725" s="127"/>
      <c r="E725" s="127"/>
      <c r="F725" s="127"/>
      <c r="G725" s="154"/>
      <c r="H725" s="154"/>
      <c r="I725" s="154"/>
      <c r="J725" s="127"/>
    </row>
    <row r="726" spans="1:10" x14ac:dyDescent="0.3">
      <c r="A726" s="127"/>
      <c r="B726" s="127"/>
      <c r="C726" s="127"/>
      <c r="D726" s="127"/>
      <c r="E726" s="127"/>
      <c r="F726" s="127"/>
      <c r="G726" s="154"/>
      <c r="H726" s="154"/>
      <c r="I726" s="154"/>
      <c r="J726" s="127"/>
    </row>
    <row r="727" spans="1:10" x14ac:dyDescent="0.3">
      <c r="A727" s="127"/>
      <c r="B727" s="127"/>
      <c r="C727" s="127"/>
      <c r="D727" s="127"/>
      <c r="E727" s="127"/>
      <c r="F727" s="127"/>
      <c r="G727" s="154"/>
      <c r="H727" s="154"/>
      <c r="I727" s="154"/>
      <c r="J727" s="127"/>
    </row>
    <row r="728" spans="1:10" x14ac:dyDescent="0.3">
      <c r="A728" s="127"/>
      <c r="B728" s="127"/>
      <c r="C728" s="127"/>
      <c r="D728" s="127"/>
      <c r="E728" s="127"/>
      <c r="F728" s="127"/>
      <c r="G728" s="154"/>
      <c r="H728" s="154"/>
      <c r="I728" s="154"/>
      <c r="J728" s="127"/>
    </row>
    <row r="729" spans="1:10" x14ac:dyDescent="0.3">
      <c r="A729" s="127"/>
      <c r="B729" s="127"/>
      <c r="C729" s="127"/>
      <c r="D729" s="127"/>
      <c r="E729" s="127"/>
      <c r="F729" s="127"/>
      <c r="G729" s="154"/>
      <c r="H729" s="154"/>
      <c r="I729" s="154"/>
      <c r="J729" s="127"/>
    </row>
    <row r="730" spans="1:10" x14ac:dyDescent="0.3">
      <c r="A730" s="127"/>
      <c r="B730" s="127"/>
      <c r="C730" s="127"/>
      <c r="D730" s="127"/>
      <c r="E730" s="127"/>
      <c r="F730" s="127"/>
      <c r="G730" s="154"/>
      <c r="H730" s="154"/>
      <c r="I730" s="154"/>
      <c r="J730" s="127"/>
    </row>
    <row r="731" spans="1:10" x14ac:dyDescent="0.3">
      <c r="A731" s="127"/>
      <c r="B731" s="127"/>
      <c r="C731" s="127"/>
      <c r="D731" s="127"/>
      <c r="E731" s="127"/>
      <c r="F731" s="127"/>
      <c r="G731" s="154"/>
      <c r="H731" s="154"/>
      <c r="I731" s="154"/>
      <c r="J731" s="127"/>
    </row>
    <row r="732" spans="1:10" x14ac:dyDescent="0.3">
      <c r="A732" s="127"/>
      <c r="B732" s="127"/>
      <c r="C732" s="127"/>
      <c r="D732" s="127"/>
      <c r="E732" s="127"/>
      <c r="F732" s="127"/>
      <c r="G732" s="154"/>
      <c r="H732" s="154"/>
      <c r="I732" s="154"/>
      <c r="J732" s="127"/>
    </row>
    <row r="733" spans="1:10" x14ac:dyDescent="0.3">
      <c r="A733" s="127"/>
      <c r="B733" s="127"/>
      <c r="C733" s="127"/>
      <c r="D733" s="127"/>
      <c r="E733" s="127"/>
      <c r="F733" s="127"/>
      <c r="G733" s="154"/>
      <c r="H733" s="154"/>
      <c r="I733" s="154"/>
      <c r="J733" s="127"/>
    </row>
    <row r="734" spans="1:10" x14ac:dyDescent="0.3">
      <c r="A734" s="127"/>
      <c r="B734" s="127"/>
      <c r="C734" s="127"/>
      <c r="D734" s="127"/>
      <c r="E734" s="127"/>
      <c r="F734" s="127"/>
      <c r="G734" s="154"/>
      <c r="H734" s="154"/>
      <c r="I734" s="154"/>
      <c r="J734" s="127"/>
    </row>
    <row r="735" spans="1:10" x14ac:dyDescent="0.3">
      <c r="A735" s="127"/>
      <c r="B735" s="127"/>
      <c r="C735" s="127"/>
      <c r="D735" s="127"/>
      <c r="E735" s="127"/>
      <c r="F735" s="127"/>
      <c r="G735" s="154"/>
      <c r="H735" s="154"/>
      <c r="I735" s="154"/>
      <c r="J735" s="127"/>
    </row>
    <row r="736" spans="1:10" x14ac:dyDescent="0.3">
      <c r="A736" s="127"/>
      <c r="B736" s="127"/>
      <c r="C736" s="127"/>
      <c r="D736" s="127"/>
      <c r="E736" s="127"/>
      <c r="F736" s="127"/>
      <c r="G736" s="154"/>
      <c r="H736" s="154"/>
      <c r="I736" s="154"/>
      <c r="J736" s="127"/>
    </row>
    <row r="737" spans="1:10" x14ac:dyDescent="0.3">
      <c r="A737" s="127"/>
      <c r="B737" s="127"/>
      <c r="C737" s="127"/>
      <c r="D737" s="127"/>
      <c r="E737" s="127"/>
      <c r="F737" s="127"/>
      <c r="G737" s="154"/>
      <c r="H737" s="154"/>
      <c r="I737" s="154"/>
      <c r="J737" s="127"/>
    </row>
    <row r="738" spans="1:10" x14ac:dyDescent="0.3">
      <c r="A738" s="127"/>
      <c r="B738" s="127"/>
      <c r="C738" s="127"/>
      <c r="D738" s="127"/>
      <c r="E738" s="127"/>
      <c r="F738" s="127"/>
      <c r="G738" s="154"/>
      <c r="H738" s="154"/>
      <c r="I738" s="154"/>
      <c r="J738" s="127"/>
    </row>
    <row r="739" spans="1:10" x14ac:dyDescent="0.3">
      <c r="A739" s="127"/>
      <c r="B739" s="127"/>
      <c r="C739" s="127"/>
      <c r="D739" s="127"/>
      <c r="E739" s="127"/>
      <c r="F739" s="127"/>
      <c r="G739" s="154"/>
      <c r="H739" s="154"/>
      <c r="I739" s="154"/>
      <c r="J739" s="127"/>
    </row>
    <row r="740" spans="1:10" x14ac:dyDescent="0.3">
      <c r="A740" s="127"/>
      <c r="B740" s="127"/>
      <c r="C740" s="127"/>
      <c r="D740" s="127"/>
      <c r="E740" s="127"/>
      <c r="F740" s="127"/>
      <c r="G740" s="154"/>
      <c r="H740" s="154"/>
      <c r="I740" s="154"/>
      <c r="J740" s="127"/>
    </row>
    <row r="741" spans="1:10" x14ac:dyDescent="0.3">
      <c r="A741" s="127"/>
      <c r="B741" s="127"/>
      <c r="C741" s="127"/>
      <c r="D741" s="127"/>
      <c r="E741" s="127"/>
      <c r="F741" s="127"/>
      <c r="G741" s="154"/>
      <c r="H741" s="154"/>
      <c r="I741" s="154"/>
      <c r="J741" s="127"/>
    </row>
    <row r="742" spans="1:10" x14ac:dyDescent="0.3">
      <c r="A742" s="127"/>
      <c r="B742" s="127"/>
      <c r="C742" s="127"/>
      <c r="D742" s="127"/>
      <c r="E742" s="127"/>
      <c r="F742" s="127"/>
      <c r="G742" s="154"/>
      <c r="H742" s="154"/>
      <c r="I742" s="154"/>
      <c r="J742" s="127"/>
    </row>
    <row r="743" spans="1:10" x14ac:dyDescent="0.3">
      <c r="A743" s="127"/>
      <c r="B743" s="127"/>
      <c r="C743" s="127"/>
      <c r="D743" s="127"/>
      <c r="E743" s="127"/>
      <c r="F743" s="127"/>
      <c r="G743" s="154"/>
      <c r="H743" s="154"/>
      <c r="I743" s="154"/>
      <c r="J743" s="127"/>
    </row>
    <row r="744" spans="1:10" x14ac:dyDescent="0.3">
      <c r="A744" s="127"/>
      <c r="B744" s="127"/>
      <c r="C744" s="127"/>
      <c r="D744" s="127"/>
      <c r="E744" s="127"/>
      <c r="F744" s="127"/>
      <c r="G744" s="154"/>
      <c r="H744" s="154"/>
      <c r="I744" s="154"/>
      <c r="J744" s="127"/>
    </row>
    <row r="745" spans="1:10" x14ac:dyDescent="0.3">
      <c r="A745" s="127"/>
      <c r="B745" s="127"/>
      <c r="C745" s="127"/>
      <c r="D745" s="127"/>
      <c r="E745" s="127"/>
      <c r="F745" s="127"/>
      <c r="G745" s="154"/>
      <c r="H745" s="154"/>
      <c r="I745" s="154"/>
      <c r="J745" s="127"/>
    </row>
    <row r="746" spans="1:10" x14ac:dyDescent="0.3">
      <c r="A746" s="127"/>
      <c r="B746" s="127"/>
      <c r="C746" s="127"/>
      <c r="D746" s="127"/>
      <c r="E746" s="127"/>
      <c r="F746" s="127"/>
      <c r="G746" s="154"/>
      <c r="H746" s="154"/>
      <c r="I746" s="154"/>
      <c r="J746" s="127"/>
    </row>
    <row r="747" spans="1:10" x14ac:dyDescent="0.3">
      <c r="A747" s="127"/>
      <c r="B747" s="127"/>
      <c r="C747" s="127"/>
      <c r="D747" s="127"/>
      <c r="E747" s="127"/>
      <c r="F747" s="127"/>
      <c r="G747" s="154"/>
      <c r="H747" s="154"/>
      <c r="I747" s="154"/>
      <c r="J747" s="127"/>
    </row>
    <row r="748" spans="1:10" x14ac:dyDescent="0.3">
      <c r="A748" s="127"/>
      <c r="B748" s="127"/>
      <c r="C748" s="127"/>
      <c r="D748" s="127"/>
      <c r="E748" s="127"/>
      <c r="F748" s="127"/>
      <c r="G748" s="154"/>
      <c r="H748" s="154"/>
      <c r="I748" s="154"/>
      <c r="J748" s="127"/>
    </row>
    <row r="749" spans="1:10" x14ac:dyDescent="0.3">
      <c r="A749" s="127"/>
      <c r="B749" s="127"/>
      <c r="C749" s="127"/>
      <c r="D749" s="127"/>
      <c r="E749" s="127"/>
      <c r="F749" s="127"/>
      <c r="G749" s="154"/>
      <c r="H749" s="154"/>
      <c r="I749" s="154"/>
      <c r="J749" s="127"/>
    </row>
    <row r="750" spans="1:10" x14ac:dyDescent="0.3">
      <c r="A750" s="127"/>
      <c r="B750" s="127"/>
      <c r="C750" s="127"/>
      <c r="D750" s="127"/>
      <c r="E750" s="127"/>
      <c r="F750" s="127"/>
      <c r="G750" s="154"/>
      <c r="H750" s="154"/>
      <c r="I750" s="154"/>
      <c r="J750" s="127"/>
    </row>
    <row r="751" spans="1:10" x14ac:dyDescent="0.3">
      <c r="A751" s="127"/>
      <c r="B751" s="127"/>
      <c r="C751" s="127"/>
      <c r="D751" s="127"/>
      <c r="E751" s="127"/>
      <c r="F751" s="127"/>
      <c r="G751" s="154"/>
      <c r="H751" s="154"/>
      <c r="I751" s="154"/>
      <c r="J751" s="127"/>
    </row>
    <row r="752" spans="1:10" x14ac:dyDescent="0.3">
      <c r="A752" s="127"/>
      <c r="B752" s="127"/>
      <c r="C752" s="127"/>
      <c r="D752" s="127"/>
      <c r="E752" s="127"/>
      <c r="F752" s="127"/>
      <c r="G752" s="154"/>
      <c r="H752" s="154"/>
      <c r="I752" s="154"/>
      <c r="J752" s="127"/>
    </row>
    <row r="753" spans="1:10" x14ac:dyDescent="0.3">
      <c r="A753" s="127"/>
      <c r="B753" s="127"/>
      <c r="C753" s="127"/>
      <c r="D753" s="127"/>
      <c r="E753" s="127"/>
      <c r="F753" s="127"/>
      <c r="G753" s="154"/>
      <c r="H753" s="154"/>
      <c r="I753" s="154"/>
      <c r="J753" s="127"/>
    </row>
    <row r="754" spans="1:10" x14ac:dyDescent="0.3">
      <c r="A754" s="127"/>
      <c r="B754" s="127"/>
      <c r="C754" s="127"/>
      <c r="D754" s="127"/>
      <c r="E754" s="127"/>
      <c r="F754" s="127"/>
      <c r="G754" s="154"/>
      <c r="H754" s="154"/>
      <c r="I754" s="154"/>
      <c r="J754" s="127"/>
    </row>
    <row r="755" spans="1:10" x14ac:dyDescent="0.3">
      <c r="A755" s="127"/>
      <c r="B755" s="127"/>
      <c r="C755" s="127"/>
      <c r="D755" s="127"/>
      <c r="E755" s="127"/>
      <c r="F755" s="127"/>
      <c r="G755" s="154"/>
      <c r="H755" s="154"/>
      <c r="I755" s="154"/>
      <c r="J755" s="127"/>
    </row>
    <row r="756" spans="1:10" x14ac:dyDescent="0.3">
      <c r="A756" s="127"/>
      <c r="B756" s="127"/>
      <c r="C756" s="127"/>
      <c r="D756" s="127"/>
      <c r="E756" s="127"/>
      <c r="F756" s="127"/>
      <c r="G756" s="154"/>
      <c r="H756" s="154"/>
      <c r="I756" s="154"/>
      <c r="J756" s="127"/>
    </row>
    <row r="757" spans="1:10" x14ac:dyDescent="0.3">
      <c r="A757" s="127"/>
      <c r="B757" s="127"/>
      <c r="C757" s="127"/>
      <c r="D757" s="127"/>
      <c r="E757" s="127"/>
      <c r="F757" s="127"/>
      <c r="G757" s="154"/>
      <c r="H757" s="154"/>
      <c r="I757" s="154"/>
      <c r="J757" s="127"/>
    </row>
    <row r="758" spans="1:10" x14ac:dyDescent="0.3">
      <c r="A758" s="127"/>
      <c r="B758" s="127"/>
      <c r="C758" s="127"/>
      <c r="D758" s="127"/>
      <c r="E758" s="127"/>
      <c r="F758" s="127"/>
      <c r="G758" s="154"/>
      <c r="H758" s="154"/>
      <c r="I758" s="154"/>
      <c r="J758" s="127"/>
    </row>
    <row r="759" spans="1:10" x14ac:dyDescent="0.3">
      <c r="A759" s="127"/>
      <c r="B759" s="127"/>
      <c r="C759" s="127"/>
      <c r="D759" s="127"/>
      <c r="E759" s="127"/>
      <c r="F759" s="127"/>
      <c r="G759" s="154"/>
      <c r="H759" s="154"/>
      <c r="I759" s="154"/>
      <c r="J759" s="127"/>
    </row>
    <row r="760" spans="1:10" x14ac:dyDescent="0.3">
      <c r="A760" s="127"/>
      <c r="B760" s="127"/>
      <c r="C760" s="127"/>
      <c r="D760" s="127"/>
      <c r="E760" s="127"/>
      <c r="F760" s="127"/>
      <c r="G760" s="154"/>
      <c r="H760" s="154"/>
      <c r="I760" s="154"/>
      <c r="J760" s="127"/>
    </row>
    <row r="761" spans="1:10" x14ac:dyDescent="0.3">
      <c r="A761" s="127"/>
      <c r="B761" s="127"/>
      <c r="C761" s="127"/>
      <c r="D761" s="127"/>
      <c r="E761" s="127"/>
      <c r="F761" s="127"/>
      <c r="G761" s="154"/>
      <c r="H761" s="154"/>
      <c r="I761" s="154"/>
      <c r="J761" s="127"/>
    </row>
    <row r="762" spans="1:10" x14ac:dyDescent="0.3">
      <c r="A762" s="127"/>
      <c r="B762" s="127"/>
      <c r="C762" s="127"/>
      <c r="D762" s="127"/>
      <c r="E762" s="127"/>
      <c r="F762" s="127"/>
      <c r="G762" s="154"/>
      <c r="H762" s="154"/>
      <c r="I762" s="154"/>
      <c r="J762" s="127"/>
    </row>
    <row r="763" spans="1:10" x14ac:dyDescent="0.3">
      <c r="A763" s="127"/>
      <c r="B763" s="127"/>
      <c r="C763" s="127"/>
      <c r="D763" s="127"/>
      <c r="E763" s="127"/>
      <c r="F763" s="127"/>
      <c r="G763" s="154"/>
      <c r="H763" s="154"/>
      <c r="I763" s="154"/>
      <c r="J763" s="127"/>
    </row>
    <row r="764" spans="1:10" x14ac:dyDescent="0.3">
      <c r="A764" s="127"/>
      <c r="B764" s="127"/>
      <c r="C764" s="127"/>
      <c r="D764" s="127"/>
      <c r="E764" s="127"/>
      <c r="F764" s="127"/>
      <c r="G764" s="154"/>
      <c r="H764" s="154"/>
      <c r="I764" s="154"/>
      <c r="J764" s="127"/>
    </row>
    <row r="765" spans="1:10" x14ac:dyDescent="0.3">
      <c r="A765" s="127"/>
      <c r="B765" s="127"/>
      <c r="C765" s="127"/>
      <c r="D765" s="127"/>
      <c r="E765" s="127"/>
      <c r="F765" s="127"/>
      <c r="G765" s="154"/>
      <c r="H765" s="154"/>
      <c r="I765" s="154"/>
      <c r="J765" s="127"/>
    </row>
    <row r="766" spans="1:10" x14ac:dyDescent="0.3">
      <c r="A766" s="127"/>
      <c r="B766" s="127"/>
      <c r="C766" s="127"/>
      <c r="D766" s="127"/>
      <c r="E766" s="127"/>
      <c r="F766" s="127"/>
      <c r="G766" s="154"/>
      <c r="H766" s="154"/>
      <c r="I766" s="154"/>
      <c r="J766" s="127"/>
    </row>
    <row r="767" spans="1:10" x14ac:dyDescent="0.3">
      <c r="A767" s="127"/>
      <c r="B767" s="127"/>
      <c r="C767" s="127"/>
      <c r="D767" s="127"/>
      <c r="E767" s="127"/>
      <c r="F767" s="127"/>
      <c r="G767" s="154"/>
      <c r="H767" s="154"/>
      <c r="I767" s="154"/>
      <c r="J767" s="127"/>
    </row>
    <row r="768" spans="1:10" x14ac:dyDescent="0.3">
      <c r="A768" s="127"/>
      <c r="B768" s="127"/>
      <c r="C768" s="127"/>
      <c r="D768" s="127"/>
      <c r="E768" s="127"/>
      <c r="F768" s="127"/>
      <c r="G768" s="154"/>
      <c r="H768" s="154"/>
      <c r="I768" s="154"/>
      <c r="J768" s="127"/>
    </row>
    <row r="769" spans="1:10" x14ac:dyDescent="0.3">
      <c r="A769" s="127"/>
      <c r="B769" s="127"/>
      <c r="C769" s="127"/>
      <c r="D769" s="127"/>
      <c r="E769" s="127"/>
      <c r="F769" s="127"/>
      <c r="G769" s="154"/>
      <c r="H769" s="154"/>
      <c r="I769" s="154"/>
      <c r="J769" s="127"/>
    </row>
    <row r="770" spans="1:10" x14ac:dyDescent="0.3">
      <c r="A770" s="127"/>
      <c r="B770" s="127"/>
      <c r="C770" s="127"/>
      <c r="D770" s="127"/>
      <c r="E770" s="127"/>
      <c r="F770" s="127"/>
      <c r="G770" s="154"/>
      <c r="H770" s="154"/>
      <c r="I770" s="154"/>
      <c r="J770" s="127"/>
    </row>
    <row r="771" spans="1:10" x14ac:dyDescent="0.3">
      <c r="A771" s="127"/>
      <c r="B771" s="127"/>
      <c r="C771" s="127"/>
      <c r="D771" s="127"/>
      <c r="E771" s="127"/>
      <c r="F771" s="127"/>
      <c r="G771" s="154"/>
      <c r="H771" s="154"/>
      <c r="I771" s="154"/>
      <c r="J771" s="127"/>
    </row>
    <row r="772" spans="1:10" x14ac:dyDescent="0.3">
      <c r="A772" s="127"/>
      <c r="B772" s="127"/>
      <c r="C772" s="127"/>
      <c r="D772" s="127"/>
      <c r="E772" s="127"/>
      <c r="F772" s="127"/>
      <c r="G772" s="154"/>
      <c r="H772" s="154"/>
      <c r="I772" s="154"/>
      <c r="J772" s="127"/>
    </row>
    <row r="773" spans="1:10" x14ac:dyDescent="0.3">
      <c r="A773" s="127"/>
      <c r="B773" s="127"/>
      <c r="C773" s="127"/>
      <c r="D773" s="127"/>
      <c r="E773" s="127"/>
      <c r="F773" s="127"/>
      <c r="G773" s="154"/>
      <c r="H773" s="154"/>
      <c r="I773" s="154"/>
      <c r="J773" s="127"/>
    </row>
    <row r="774" spans="1:10" x14ac:dyDescent="0.3">
      <c r="A774" s="127"/>
      <c r="B774" s="127"/>
      <c r="C774" s="127"/>
      <c r="D774" s="127"/>
      <c r="E774" s="127"/>
      <c r="F774" s="127"/>
      <c r="G774" s="154"/>
      <c r="H774" s="154"/>
      <c r="I774" s="154"/>
      <c r="J774" s="127"/>
    </row>
    <row r="775" spans="1:10" x14ac:dyDescent="0.3">
      <c r="A775" s="127"/>
      <c r="B775" s="127"/>
      <c r="C775" s="127"/>
      <c r="D775" s="127"/>
      <c r="E775" s="127"/>
      <c r="F775" s="127"/>
      <c r="G775" s="154"/>
      <c r="H775" s="154"/>
      <c r="I775" s="154"/>
      <c r="J775" s="127"/>
    </row>
    <row r="776" spans="1:10" x14ac:dyDescent="0.3">
      <c r="A776" s="127"/>
      <c r="B776" s="127"/>
      <c r="C776" s="127"/>
      <c r="D776" s="127"/>
      <c r="E776" s="127"/>
      <c r="F776" s="127"/>
      <c r="G776" s="154"/>
      <c r="H776" s="154"/>
      <c r="I776" s="154"/>
      <c r="J776" s="127"/>
    </row>
    <row r="777" spans="1:10" x14ac:dyDescent="0.3">
      <c r="A777" s="127"/>
      <c r="B777" s="127"/>
      <c r="C777" s="127"/>
      <c r="D777" s="127"/>
      <c r="E777" s="127"/>
      <c r="F777" s="127"/>
      <c r="G777" s="154"/>
      <c r="H777" s="154"/>
      <c r="I777" s="154"/>
      <c r="J777" s="127"/>
    </row>
    <row r="778" spans="1:10" x14ac:dyDescent="0.3">
      <c r="A778" s="127"/>
      <c r="B778" s="127"/>
      <c r="C778" s="127"/>
      <c r="D778" s="127"/>
      <c r="E778" s="127"/>
      <c r="F778" s="127"/>
      <c r="G778" s="154"/>
      <c r="H778" s="154"/>
      <c r="I778" s="154"/>
      <c r="J778" s="127"/>
    </row>
    <row r="779" spans="1:10" x14ac:dyDescent="0.3">
      <c r="A779" s="127"/>
      <c r="B779" s="127"/>
      <c r="C779" s="127"/>
      <c r="D779" s="127"/>
      <c r="E779" s="127"/>
      <c r="F779" s="127"/>
      <c r="G779" s="154"/>
      <c r="H779" s="154"/>
      <c r="I779" s="154"/>
      <c r="J779" s="127"/>
    </row>
    <row r="780" spans="1:10" x14ac:dyDescent="0.3">
      <c r="A780" s="127"/>
      <c r="B780" s="127"/>
      <c r="C780" s="127"/>
      <c r="D780" s="127"/>
      <c r="E780" s="127"/>
      <c r="F780" s="127"/>
      <c r="G780" s="154"/>
      <c r="H780" s="154"/>
      <c r="I780" s="154"/>
      <c r="J780" s="127"/>
    </row>
    <row r="781" spans="1:10" x14ac:dyDescent="0.3">
      <c r="A781" s="127"/>
      <c r="B781" s="127"/>
      <c r="C781" s="127"/>
      <c r="D781" s="127"/>
      <c r="E781" s="127"/>
      <c r="F781" s="127"/>
      <c r="G781" s="154"/>
      <c r="H781" s="154"/>
      <c r="I781" s="154"/>
      <c r="J781" s="127"/>
    </row>
    <row r="782" spans="1:10" x14ac:dyDescent="0.3">
      <c r="A782" s="127"/>
      <c r="B782" s="127"/>
      <c r="C782" s="127"/>
      <c r="D782" s="127"/>
      <c r="E782" s="127"/>
      <c r="F782" s="127"/>
      <c r="G782" s="154"/>
      <c r="H782" s="154"/>
      <c r="I782" s="154"/>
      <c r="J782" s="127"/>
    </row>
    <row r="783" spans="1:10" x14ac:dyDescent="0.3">
      <c r="A783" s="127"/>
      <c r="B783" s="127"/>
      <c r="C783" s="127"/>
      <c r="D783" s="127"/>
      <c r="E783" s="127"/>
      <c r="F783" s="127"/>
      <c r="G783" s="154"/>
      <c r="H783" s="154"/>
      <c r="I783" s="154"/>
      <c r="J783" s="127"/>
    </row>
    <row r="784" spans="1:10" x14ac:dyDescent="0.3">
      <c r="A784" s="127"/>
      <c r="B784" s="127"/>
      <c r="C784" s="127"/>
      <c r="D784" s="127"/>
      <c r="E784" s="127"/>
      <c r="F784" s="127"/>
      <c r="G784" s="154"/>
      <c r="H784" s="154"/>
      <c r="I784" s="154"/>
      <c r="J784" s="127"/>
    </row>
    <row r="785" spans="1:10" x14ac:dyDescent="0.3">
      <c r="A785" s="127"/>
      <c r="B785" s="127"/>
      <c r="C785" s="127"/>
      <c r="D785" s="127"/>
      <c r="E785" s="127"/>
      <c r="F785" s="127"/>
      <c r="G785" s="154"/>
      <c r="H785" s="154"/>
      <c r="I785" s="154"/>
      <c r="J785" s="127"/>
    </row>
    <row r="786" spans="1:10" x14ac:dyDescent="0.3">
      <c r="A786" s="127"/>
      <c r="B786" s="127"/>
      <c r="C786" s="127"/>
      <c r="D786" s="127"/>
      <c r="E786" s="127"/>
      <c r="F786" s="127"/>
      <c r="G786" s="154"/>
      <c r="H786" s="154"/>
      <c r="I786" s="154"/>
      <c r="J786" s="127"/>
    </row>
    <row r="787" spans="1:10" x14ac:dyDescent="0.3">
      <c r="A787" s="127"/>
      <c r="B787" s="127"/>
      <c r="C787" s="127"/>
      <c r="D787" s="127"/>
      <c r="E787" s="127"/>
      <c r="F787" s="127"/>
      <c r="G787" s="154"/>
      <c r="H787" s="154"/>
      <c r="I787" s="154"/>
      <c r="J787" s="127"/>
    </row>
    <row r="788" spans="1:10" x14ac:dyDescent="0.3">
      <c r="A788" s="127"/>
      <c r="B788" s="127"/>
      <c r="C788" s="127"/>
      <c r="D788" s="127"/>
      <c r="E788" s="127"/>
      <c r="F788" s="127"/>
      <c r="G788" s="154"/>
      <c r="H788" s="154"/>
      <c r="I788" s="154"/>
      <c r="J788" s="127"/>
    </row>
    <row r="789" spans="1:10" x14ac:dyDescent="0.3">
      <c r="A789" s="127"/>
      <c r="B789" s="127"/>
      <c r="C789" s="127"/>
      <c r="D789" s="127"/>
      <c r="E789" s="127"/>
      <c r="F789" s="127"/>
      <c r="G789" s="154"/>
      <c r="H789" s="154"/>
      <c r="I789" s="154"/>
      <c r="J789" s="127"/>
    </row>
    <row r="790" spans="1:10" x14ac:dyDescent="0.3">
      <c r="A790" s="127"/>
      <c r="B790" s="127"/>
      <c r="C790" s="127"/>
      <c r="D790" s="127"/>
      <c r="E790" s="127"/>
      <c r="F790" s="127"/>
      <c r="G790" s="154"/>
      <c r="H790" s="154"/>
      <c r="I790" s="154"/>
      <c r="J790" s="127"/>
    </row>
    <row r="791" spans="1:10" x14ac:dyDescent="0.3">
      <c r="A791" s="127"/>
      <c r="B791" s="127"/>
      <c r="C791" s="127"/>
      <c r="D791" s="127"/>
      <c r="E791" s="127"/>
      <c r="F791" s="127"/>
      <c r="G791" s="154"/>
      <c r="H791" s="154"/>
      <c r="I791" s="154"/>
      <c r="J791" s="127"/>
    </row>
    <row r="792" spans="1:10" x14ac:dyDescent="0.3">
      <c r="A792" s="127"/>
      <c r="B792" s="127"/>
      <c r="C792" s="127"/>
      <c r="D792" s="127"/>
      <c r="E792" s="127"/>
      <c r="F792" s="127"/>
      <c r="G792" s="154"/>
      <c r="H792" s="154"/>
      <c r="I792" s="154"/>
      <c r="J792" s="127"/>
    </row>
    <row r="793" spans="1:10" x14ac:dyDescent="0.3">
      <c r="A793" s="127"/>
      <c r="B793" s="127"/>
      <c r="C793" s="127"/>
      <c r="D793" s="127"/>
      <c r="E793" s="127"/>
      <c r="F793" s="127"/>
      <c r="G793" s="154"/>
      <c r="H793" s="154"/>
      <c r="I793" s="154"/>
      <c r="J793" s="127"/>
    </row>
    <row r="794" spans="1:10" x14ac:dyDescent="0.3">
      <c r="A794" s="127"/>
      <c r="B794" s="127"/>
      <c r="C794" s="127"/>
      <c r="D794" s="127"/>
      <c r="E794" s="127"/>
      <c r="F794" s="127"/>
      <c r="G794" s="154"/>
      <c r="H794" s="154"/>
      <c r="I794" s="154"/>
      <c r="J794" s="127"/>
    </row>
    <row r="795" spans="1:10" x14ac:dyDescent="0.3">
      <c r="A795" s="127"/>
      <c r="B795" s="127"/>
      <c r="C795" s="127"/>
      <c r="D795" s="127"/>
      <c r="E795" s="127"/>
      <c r="F795" s="127"/>
      <c r="G795" s="154"/>
      <c r="H795" s="154"/>
      <c r="I795" s="154"/>
      <c r="J795" s="127"/>
    </row>
    <row r="796" spans="1:10" x14ac:dyDescent="0.3">
      <c r="A796" s="127"/>
      <c r="B796" s="127"/>
      <c r="C796" s="127"/>
      <c r="D796" s="127"/>
      <c r="E796" s="127"/>
      <c r="F796" s="127"/>
      <c r="G796" s="154"/>
      <c r="H796" s="154"/>
      <c r="I796" s="154"/>
      <c r="J796" s="127"/>
    </row>
    <row r="797" spans="1:10" x14ac:dyDescent="0.3">
      <c r="A797" s="127"/>
      <c r="B797" s="127"/>
      <c r="C797" s="127"/>
      <c r="D797" s="127"/>
      <c r="E797" s="127"/>
      <c r="F797" s="127"/>
      <c r="G797" s="154"/>
      <c r="H797" s="154"/>
      <c r="I797" s="154"/>
      <c r="J797" s="127"/>
    </row>
    <row r="798" spans="1:10" x14ac:dyDescent="0.3">
      <c r="A798" s="127"/>
      <c r="B798" s="127"/>
      <c r="C798" s="127"/>
      <c r="D798" s="127"/>
      <c r="E798" s="127"/>
      <c r="F798" s="127"/>
      <c r="G798" s="154"/>
      <c r="H798" s="154"/>
      <c r="I798" s="154"/>
      <c r="J798" s="127"/>
    </row>
    <row r="799" spans="1:10" x14ac:dyDescent="0.3">
      <c r="A799" s="127"/>
      <c r="B799" s="127"/>
      <c r="C799" s="127"/>
      <c r="D799" s="127"/>
      <c r="E799" s="127"/>
      <c r="F799" s="127"/>
      <c r="G799" s="154"/>
      <c r="H799" s="154"/>
      <c r="I799" s="154"/>
      <c r="J799" s="127"/>
    </row>
    <row r="800" spans="1:10" x14ac:dyDescent="0.3">
      <c r="A800" s="127"/>
      <c r="B800" s="127"/>
      <c r="C800" s="127"/>
      <c r="D800" s="127"/>
      <c r="E800" s="127"/>
      <c r="F800" s="127"/>
      <c r="G800" s="154"/>
      <c r="H800" s="154"/>
      <c r="I800" s="154"/>
      <c r="J800" s="127"/>
    </row>
    <row r="801" spans="1:10" x14ac:dyDescent="0.3">
      <c r="A801" s="127"/>
      <c r="B801" s="127"/>
      <c r="C801" s="127"/>
      <c r="D801" s="127"/>
      <c r="E801" s="127"/>
      <c r="F801" s="127"/>
      <c r="G801" s="154"/>
      <c r="H801" s="154"/>
      <c r="I801" s="154"/>
      <c r="J801" s="127"/>
    </row>
    <row r="802" spans="1:10" x14ac:dyDescent="0.3">
      <c r="A802" s="127"/>
      <c r="B802" s="127"/>
      <c r="C802" s="127"/>
      <c r="D802" s="127"/>
      <c r="E802" s="127"/>
      <c r="F802" s="127"/>
      <c r="G802" s="154"/>
      <c r="H802" s="154"/>
      <c r="I802" s="154"/>
      <c r="J802" s="127"/>
    </row>
    <row r="803" spans="1:10" x14ac:dyDescent="0.3">
      <c r="A803" s="127"/>
      <c r="B803" s="127"/>
      <c r="C803" s="127"/>
      <c r="D803" s="127"/>
      <c r="E803" s="127"/>
      <c r="F803" s="127"/>
      <c r="G803" s="154"/>
      <c r="H803" s="154"/>
      <c r="I803" s="154"/>
      <c r="J803" s="127"/>
    </row>
    <row r="804" spans="1:10" x14ac:dyDescent="0.3">
      <c r="A804" s="127"/>
      <c r="B804" s="127"/>
      <c r="C804" s="127"/>
      <c r="D804" s="127"/>
      <c r="E804" s="127"/>
      <c r="F804" s="127"/>
      <c r="G804" s="154"/>
      <c r="H804" s="154"/>
      <c r="I804" s="154"/>
      <c r="J804" s="127"/>
    </row>
    <row r="805" spans="1:10" x14ac:dyDescent="0.3">
      <c r="A805" s="127"/>
      <c r="B805" s="127"/>
      <c r="C805" s="127"/>
      <c r="D805" s="127"/>
      <c r="E805" s="127"/>
      <c r="F805" s="127"/>
      <c r="G805" s="154"/>
      <c r="H805" s="154"/>
      <c r="I805" s="154"/>
      <c r="J805" s="127"/>
    </row>
    <row r="806" spans="1:10" x14ac:dyDescent="0.3">
      <c r="A806" s="127"/>
      <c r="B806" s="127"/>
      <c r="C806" s="127"/>
      <c r="D806" s="127"/>
      <c r="E806" s="127"/>
      <c r="F806" s="127"/>
      <c r="G806" s="154"/>
      <c r="H806" s="154"/>
      <c r="I806" s="154"/>
      <c r="J806" s="127"/>
    </row>
    <row r="807" spans="1:10" x14ac:dyDescent="0.3">
      <c r="A807" s="127"/>
      <c r="B807" s="127"/>
      <c r="C807" s="127"/>
      <c r="D807" s="127"/>
      <c r="E807" s="127"/>
      <c r="F807" s="127"/>
      <c r="G807" s="154"/>
      <c r="H807" s="154"/>
      <c r="I807" s="154"/>
      <c r="J807" s="127"/>
    </row>
    <row r="808" spans="1:10" x14ac:dyDescent="0.3">
      <c r="A808" s="127"/>
      <c r="B808" s="127"/>
      <c r="C808" s="127"/>
      <c r="D808" s="127"/>
      <c r="E808" s="127"/>
      <c r="F808" s="127"/>
      <c r="G808" s="154"/>
      <c r="H808" s="154"/>
      <c r="I808" s="154"/>
      <c r="J808" s="127"/>
    </row>
    <row r="809" spans="1:10" x14ac:dyDescent="0.3">
      <c r="A809" s="127"/>
      <c r="B809" s="127"/>
      <c r="C809" s="127"/>
      <c r="D809" s="127"/>
      <c r="E809" s="127"/>
      <c r="F809" s="127"/>
      <c r="G809" s="154"/>
      <c r="H809" s="154"/>
      <c r="I809" s="154"/>
      <c r="J809" s="127"/>
    </row>
    <row r="810" spans="1:10" x14ac:dyDescent="0.3">
      <c r="A810" s="127"/>
      <c r="B810" s="127"/>
      <c r="C810" s="127"/>
      <c r="D810" s="127"/>
      <c r="E810" s="127"/>
      <c r="F810" s="127"/>
      <c r="G810" s="154"/>
      <c r="H810" s="154"/>
      <c r="I810" s="154"/>
      <c r="J810" s="127"/>
    </row>
    <row r="811" spans="1:10" x14ac:dyDescent="0.3">
      <c r="A811" s="127"/>
      <c r="B811" s="127"/>
      <c r="C811" s="127"/>
      <c r="D811" s="127"/>
      <c r="E811" s="127"/>
      <c r="F811" s="127"/>
      <c r="G811" s="154"/>
      <c r="H811" s="154"/>
      <c r="I811" s="154"/>
      <c r="J811" s="127"/>
    </row>
    <row r="812" spans="1:10" x14ac:dyDescent="0.3">
      <c r="A812" s="127"/>
      <c r="B812" s="127"/>
      <c r="C812" s="127"/>
      <c r="D812" s="127"/>
      <c r="E812" s="127"/>
      <c r="F812" s="127"/>
      <c r="G812" s="154"/>
      <c r="H812" s="154"/>
      <c r="I812" s="154"/>
      <c r="J812" s="127"/>
    </row>
    <row r="813" spans="1:10" x14ac:dyDescent="0.3">
      <c r="A813" s="127"/>
      <c r="B813" s="127"/>
      <c r="C813" s="127"/>
      <c r="D813" s="127"/>
      <c r="E813" s="127"/>
      <c r="F813" s="127"/>
      <c r="G813" s="154"/>
      <c r="H813" s="154"/>
      <c r="I813" s="154"/>
      <c r="J813" s="127"/>
    </row>
    <row r="814" spans="1:10" x14ac:dyDescent="0.3">
      <c r="A814" s="127"/>
      <c r="B814" s="127"/>
      <c r="C814" s="127"/>
      <c r="D814" s="127"/>
      <c r="E814" s="127"/>
      <c r="F814" s="127"/>
      <c r="G814" s="154"/>
      <c r="H814" s="154"/>
      <c r="I814" s="154"/>
      <c r="J814" s="127"/>
    </row>
    <row r="815" spans="1:10" x14ac:dyDescent="0.3">
      <c r="A815" s="127"/>
      <c r="B815" s="127"/>
      <c r="C815" s="127"/>
      <c r="D815" s="127"/>
      <c r="E815" s="127"/>
      <c r="F815" s="127"/>
      <c r="G815" s="154"/>
      <c r="H815" s="154"/>
      <c r="I815" s="154"/>
      <c r="J815" s="127"/>
    </row>
    <row r="816" spans="1:10" x14ac:dyDescent="0.3">
      <c r="A816" s="127"/>
      <c r="B816" s="127"/>
      <c r="C816" s="127"/>
      <c r="D816" s="127"/>
      <c r="E816" s="127"/>
      <c r="F816" s="127"/>
      <c r="G816" s="154"/>
      <c r="H816" s="154"/>
      <c r="I816" s="154"/>
      <c r="J816" s="127"/>
    </row>
    <row r="817" spans="1:10" x14ac:dyDescent="0.3">
      <c r="A817" s="127"/>
      <c r="B817" s="127"/>
      <c r="C817" s="127"/>
      <c r="D817" s="127"/>
      <c r="E817" s="127"/>
      <c r="F817" s="127"/>
      <c r="G817" s="154"/>
      <c r="H817" s="154"/>
      <c r="I817" s="154"/>
      <c r="J817" s="127"/>
    </row>
    <row r="818" spans="1:10" x14ac:dyDescent="0.3">
      <c r="A818" s="127"/>
      <c r="B818" s="127"/>
      <c r="C818" s="127"/>
      <c r="D818" s="127"/>
      <c r="E818" s="127"/>
      <c r="F818" s="127"/>
      <c r="G818" s="154"/>
      <c r="H818" s="154"/>
      <c r="I818" s="154"/>
      <c r="J818" s="127"/>
    </row>
    <row r="819" spans="1:10" x14ac:dyDescent="0.3">
      <c r="A819" s="127"/>
      <c r="B819" s="127"/>
      <c r="C819" s="127"/>
      <c r="D819" s="127"/>
      <c r="E819" s="127"/>
      <c r="F819" s="127"/>
      <c r="G819" s="154"/>
      <c r="H819" s="154"/>
      <c r="I819" s="154"/>
      <c r="J819" s="127"/>
    </row>
    <row r="820" spans="1:10" x14ac:dyDescent="0.3">
      <c r="A820" s="127"/>
      <c r="B820" s="127"/>
      <c r="C820" s="127"/>
      <c r="D820" s="127"/>
      <c r="E820" s="127"/>
      <c r="F820" s="127"/>
      <c r="G820" s="154"/>
      <c r="H820" s="154"/>
      <c r="I820" s="154"/>
      <c r="J820" s="127"/>
    </row>
    <row r="821" spans="1:10" x14ac:dyDescent="0.3">
      <c r="A821" s="127"/>
      <c r="B821" s="127"/>
      <c r="C821" s="127"/>
      <c r="D821" s="127"/>
      <c r="E821" s="127"/>
      <c r="F821" s="127"/>
      <c r="G821" s="154"/>
      <c r="H821" s="154"/>
      <c r="I821" s="154"/>
      <c r="J821" s="127"/>
    </row>
    <row r="822" spans="1:10" x14ac:dyDescent="0.3">
      <c r="A822" s="127"/>
      <c r="B822" s="127"/>
      <c r="C822" s="127"/>
      <c r="D822" s="127"/>
      <c r="E822" s="127"/>
      <c r="F822" s="127"/>
      <c r="G822" s="154"/>
      <c r="H822" s="154"/>
      <c r="I822" s="154"/>
      <c r="J822" s="127"/>
    </row>
    <row r="823" spans="1:10" x14ac:dyDescent="0.3">
      <c r="A823" s="127"/>
      <c r="B823" s="127"/>
      <c r="C823" s="127"/>
      <c r="D823" s="127"/>
      <c r="E823" s="127"/>
      <c r="F823" s="127"/>
      <c r="G823" s="154"/>
      <c r="H823" s="154"/>
      <c r="I823" s="154"/>
      <c r="J823" s="127"/>
    </row>
    <row r="824" spans="1:10" x14ac:dyDescent="0.3">
      <c r="A824" s="127"/>
      <c r="B824" s="127"/>
      <c r="C824" s="127"/>
      <c r="D824" s="127"/>
      <c r="E824" s="127"/>
      <c r="F824" s="127"/>
      <c r="G824" s="154"/>
      <c r="H824" s="154"/>
      <c r="I824" s="154"/>
      <c r="J824" s="127"/>
    </row>
    <row r="825" spans="1:10" x14ac:dyDescent="0.3">
      <c r="A825" s="127"/>
      <c r="B825" s="127"/>
      <c r="C825" s="127"/>
      <c r="D825" s="127"/>
      <c r="E825" s="127"/>
      <c r="F825" s="127"/>
      <c r="G825" s="154"/>
      <c r="H825" s="154"/>
      <c r="I825" s="154"/>
      <c r="J825" s="127"/>
    </row>
    <row r="826" spans="1:10" x14ac:dyDescent="0.3">
      <c r="A826" s="127"/>
      <c r="B826" s="127"/>
      <c r="C826" s="127"/>
      <c r="D826" s="127"/>
      <c r="E826" s="127"/>
      <c r="F826" s="127"/>
      <c r="G826" s="154"/>
      <c r="H826" s="154"/>
      <c r="I826" s="154"/>
      <c r="J826" s="127"/>
    </row>
    <row r="827" spans="1:10" x14ac:dyDescent="0.3">
      <c r="A827" s="127"/>
      <c r="B827" s="127"/>
      <c r="C827" s="127"/>
      <c r="D827" s="127"/>
      <c r="E827" s="127"/>
      <c r="F827" s="127"/>
      <c r="G827" s="154"/>
      <c r="H827" s="154"/>
      <c r="I827" s="154"/>
      <c r="J827" s="127"/>
    </row>
    <row r="828" spans="1:10" x14ac:dyDescent="0.3">
      <c r="A828" s="127"/>
      <c r="B828" s="127"/>
      <c r="C828" s="127"/>
      <c r="D828" s="127"/>
      <c r="E828" s="127"/>
      <c r="F828" s="127"/>
      <c r="G828" s="154"/>
      <c r="H828" s="154"/>
      <c r="I828" s="154"/>
      <c r="J828" s="127"/>
    </row>
    <row r="829" spans="1:10" x14ac:dyDescent="0.3">
      <c r="A829" s="127"/>
      <c r="B829" s="127"/>
      <c r="C829" s="127"/>
      <c r="D829" s="127"/>
      <c r="E829" s="127"/>
      <c r="F829" s="127"/>
      <c r="G829" s="154"/>
      <c r="H829" s="154"/>
      <c r="I829" s="154"/>
      <c r="J829" s="127"/>
    </row>
    <row r="830" spans="1:10" x14ac:dyDescent="0.3">
      <c r="A830" s="127"/>
      <c r="B830" s="127"/>
      <c r="C830" s="127"/>
      <c r="D830" s="127"/>
      <c r="E830" s="127"/>
      <c r="F830" s="127"/>
      <c r="G830" s="154"/>
      <c r="H830" s="154"/>
      <c r="I830" s="154"/>
      <c r="J830" s="127"/>
    </row>
    <row r="831" spans="1:10" x14ac:dyDescent="0.3">
      <c r="A831" s="127"/>
      <c r="B831" s="127"/>
      <c r="C831" s="127"/>
      <c r="D831" s="127"/>
      <c r="E831" s="127"/>
      <c r="F831" s="127"/>
      <c r="G831" s="154"/>
      <c r="H831" s="154"/>
      <c r="I831" s="154"/>
      <c r="J831" s="127"/>
    </row>
    <row r="832" spans="1:10" x14ac:dyDescent="0.3">
      <c r="A832" s="127"/>
      <c r="B832" s="127"/>
      <c r="C832" s="127"/>
      <c r="D832" s="127"/>
      <c r="E832" s="127"/>
      <c r="F832" s="127"/>
      <c r="G832" s="154"/>
      <c r="H832" s="154"/>
      <c r="I832" s="154"/>
      <c r="J832" s="127"/>
    </row>
    <row r="833" spans="1:10" x14ac:dyDescent="0.3">
      <c r="A833" s="127"/>
      <c r="B833" s="127"/>
      <c r="C833" s="127"/>
      <c r="D833" s="127"/>
      <c r="E833" s="127"/>
      <c r="F833" s="127"/>
      <c r="G833" s="154"/>
      <c r="H833" s="154"/>
      <c r="I833" s="154"/>
      <c r="J833" s="127"/>
    </row>
    <row r="834" spans="1:10" x14ac:dyDescent="0.3">
      <c r="A834" s="127"/>
      <c r="B834" s="127"/>
      <c r="C834" s="127"/>
      <c r="D834" s="127"/>
      <c r="E834" s="127"/>
      <c r="F834" s="127"/>
      <c r="G834" s="154"/>
      <c r="H834" s="154"/>
      <c r="I834" s="154"/>
      <c r="J834" s="127"/>
    </row>
    <row r="835" spans="1:10" x14ac:dyDescent="0.3">
      <c r="A835" s="127"/>
      <c r="B835" s="127"/>
      <c r="C835" s="127"/>
      <c r="D835" s="127"/>
      <c r="E835" s="127"/>
      <c r="F835" s="127"/>
      <c r="G835" s="154"/>
      <c r="H835" s="154"/>
      <c r="I835" s="154"/>
      <c r="J835" s="127"/>
    </row>
    <row r="836" spans="1:10" x14ac:dyDescent="0.3">
      <c r="A836" s="127"/>
      <c r="B836" s="127"/>
      <c r="C836" s="127"/>
      <c r="D836" s="127"/>
      <c r="E836" s="127"/>
      <c r="F836" s="127"/>
      <c r="G836" s="154"/>
      <c r="H836" s="154"/>
      <c r="I836" s="154"/>
      <c r="J836" s="127"/>
    </row>
    <row r="837" spans="1:10" x14ac:dyDescent="0.3">
      <c r="A837" s="127"/>
      <c r="B837" s="127"/>
      <c r="C837" s="127"/>
      <c r="D837" s="127"/>
      <c r="E837" s="127"/>
      <c r="F837" s="127"/>
      <c r="G837" s="154"/>
      <c r="H837" s="154"/>
      <c r="I837" s="154"/>
      <c r="J837" s="127"/>
    </row>
    <row r="838" spans="1:10" x14ac:dyDescent="0.3">
      <c r="A838" s="127"/>
      <c r="B838" s="127"/>
      <c r="C838" s="127"/>
      <c r="D838" s="127"/>
      <c r="E838" s="127"/>
      <c r="F838" s="127"/>
      <c r="G838" s="154"/>
      <c r="H838" s="154"/>
      <c r="I838" s="154"/>
      <c r="J838" s="127"/>
    </row>
    <row r="839" spans="1:10" x14ac:dyDescent="0.3">
      <c r="A839" s="127"/>
      <c r="B839" s="127"/>
      <c r="C839" s="127"/>
      <c r="D839" s="127"/>
      <c r="E839" s="127"/>
      <c r="F839" s="127"/>
      <c r="G839" s="154"/>
      <c r="H839" s="154"/>
      <c r="I839" s="154"/>
      <c r="J839" s="127"/>
    </row>
    <row r="840" spans="1:10" x14ac:dyDescent="0.3">
      <c r="A840" s="127"/>
      <c r="B840" s="127"/>
      <c r="C840" s="127"/>
      <c r="D840" s="127"/>
      <c r="E840" s="127"/>
      <c r="F840" s="127"/>
      <c r="G840" s="154"/>
      <c r="H840" s="154"/>
      <c r="I840" s="154"/>
      <c r="J840" s="127"/>
    </row>
    <row r="841" spans="1:10" x14ac:dyDescent="0.3">
      <c r="A841" s="127"/>
      <c r="B841" s="127"/>
      <c r="C841" s="127"/>
      <c r="D841" s="127"/>
      <c r="E841" s="127"/>
      <c r="F841" s="127"/>
      <c r="G841" s="154"/>
      <c r="H841" s="154"/>
      <c r="I841" s="154"/>
      <c r="J841" s="127"/>
    </row>
    <row r="842" spans="1:10" x14ac:dyDescent="0.3">
      <c r="A842" s="127"/>
      <c r="B842" s="127"/>
      <c r="C842" s="127"/>
      <c r="D842" s="127"/>
      <c r="E842" s="127"/>
      <c r="F842" s="127"/>
      <c r="G842" s="154"/>
      <c r="H842" s="154"/>
      <c r="I842" s="154"/>
      <c r="J842" s="127"/>
    </row>
    <row r="843" spans="1:10" x14ac:dyDescent="0.3">
      <c r="A843" s="127"/>
      <c r="B843" s="127"/>
      <c r="C843" s="127"/>
      <c r="D843" s="127"/>
      <c r="E843" s="127"/>
      <c r="F843" s="127"/>
      <c r="G843" s="154"/>
      <c r="H843" s="154"/>
      <c r="I843" s="154"/>
      <c r="J843" s="127"/>
    </row>
    <row r="844" spans="1:10" x14ac:dyDescent="0.3">
      <c r="A844" s="127"/>
      <c r="B844" s="127"/>
      <c r="C844" s="127"/>
      <c r="D844" s="127"/>
      <c r="E844" s="127"/>
      <c r="F844" s="127"/>
      <c r="G844" s="154"/>
      <c r="H844" s="154"/>
      <c r="I844" s="154"/>
      <c r="J844" s="127"/>
    </row>
    <row r="845" spans="1:10" x14ac:dyDescent="0.3">
      <c r="A845" s="127"/>
      <c r="B845" s="127"/>
      <c r="C845" s="127"/>
      <c r="D845" s="127"/>
      <c r="E845" s="127"/>
      <c r="F845" s="127"/>
      <c r="G845" s="154"/>
      <c r="H845" s="154"/>
      <c r="I845" s="154"/>
      <c r="J845" s="127"/>
    </row>
    <row r="846" spans="1:10" x14ac:dyDescent="0.3">
      <c r="A846" s="127"/>
      <c r="B846" s="127"/>
      <c r="C846" s="127"/>
      <c r="D846" s="127"/>
      <c r="E846" s="127"/>
      <c r="F846" s="127"/>
      <c r="G846" s="154"/>
      <c r="H846" s="154"/>
      <c r="I846" s="154"/>
      <c r="J846" s="127"/>
    </row>
    <row r="847" spans="1:10" x14ac:dyDescent="0.3">
      <c r="A847" s="127"/>
      <c r="B847" s="127"/>
      <c r="C847" s="127"/>
      <c r="D847" s="127"/>
      <c r="E847" s="127"/>
      <c r="F847" s="127"/>
      <c r="G847" s="154"/>
      <c r="H847" s="154"/>
      <c r="I847" s="154"/>
      <c r="J847" s="127"/>
    </row>
    <row r="848" spans="1:10" x14ac:dyDescent="0.3">
      <c r="A848" s="127"/>
      <c r="B848" s="127"/>
      <c r="C848" s="127"/>
      <c r="D848" s="127"/>
      <c r="E848" s="127"/>
      <c r="F848" s="127"/>
      <c r="G848" s="154"/>
      <c r="H848" s="154"/>
      <c r="I848" s="154"/>
      <c r="J848" s="127"/>
    </row>
    <row r="849" spans="1:10" x14ac:dyDescent="0.3">
      <c r="A849" s="127"/>
      <c r="B849" s="127"/>
      <c r="C849" s="127"/>
      <c r="D849" s="127"/>
      <c r="E849" s="127"/>
      <c r="F849" s="127"/>
      <c r="G849" s="154"/>
      <c r="H849" s="154"/>
      <c r="I849" s="154"/>
      <c r="J849" s="127"/>
    </row>
    <row r="850" spans="1:10" x14ac:dyDescent="0.3">
      <c r="A850" s="127"/>
      <c r="B850" s="127"/>
      <c r="C850" s="127"/>
      <c r="D850" s="127"/>
      <c r="E850" s="127"/>
      <c r="F850" s="127"/>
      <c r="G850" s="154"/>
      <c r="H850" s="154"/>
      <c r="I850" s="154"/>
      <c r="J850" s="127"/>
    </row>
    <row r="851" spans="1:10" x14ac:dyDescent="0.3">
      <c r="A851" s="127"/>
      <c r="B851" s="127"/>
      <c r="C851" s="127"/>
      <c r="D851" s="127"/>
      <c r="E851" s="127"/>
      <c r="F851" s="127"/>
      <c r="G851" s="154"/>
      <c r="H851" s="154"/>
      <c r="I851" s="154"/>
      <c r="J851" s="127"/>
    </row>
    <row r="852" spans="1:10" x14ac:dyDescent="0.3">
      <c r="A852" s="127"/>
      <c r="B852" s="127"/>
      <c r="C852" s="127"/>
      <c r="D852" s="127"/>
      <c r="E852" s="127"/>
      <c r="F852" s="127"/>
      <c r="G852" s="154"/>
      <c r="H852" s="154"/>
      <c r="I852" s="154"/>
      <c r="J852" s="127"/>
    </row>
    <row r="853" spans="1:10" x14ac:dyDescent="0.3">
      <c r="A853" s="127"/>
      <c r="B853" s="127"/>
      <c r="C853" s="127"/>
      <c r="D853" s="127"/>
      <c r="E853" s="127"/>
      <c r="F853" s="127"/>
      <c r="G853" s="154"/>
      <c r="H853" s="154"/>
      <c r="I853" s="154"/>
      <c r="J853" s="127"/>
    </row>
    <row r="854" spans="1:10" x14ac:dyDescent="0.3">
      <c r="A854" s="127"/>
      <c r="B854" s="127"/>
      <c r="C854" s="127"/>
      <c r="D854" s="127"/>
      <c r="E854" s="127"/>
      <c r="F854" s="127"/>
      <c r="G854" s="154"/>
      <c r="H854" s="154"/>
      <c r="I854" s="154"/>
      <c r="J854" s="127"/>
    </row>
    <row r="855" spans="1:10" x14ac:dyDescent="0.3">
      <c r="A855" s="127"/>
      <c r="B855" s="127"/>
      <c r="C855" s="127"/>
      <c r="D855" s="127"/>
      <c r="E855" s="127"/>
      <c r="F855" s="127"/>
      <c r="G855" s="154"/>
      <c r="H855" s="154"/>
      <c r="I855" s="154"/>
      <c r="J855" s="127"/>
    </row>
    <row r="856" spans="1:10" x14ac:dyDescent="0.3">
      <c r="A856" s="127"/>
      <c r="B856" s="127"/>
      <c r="C856" s="127"/>
      <c r="D856" s="127"/>
      <c r="E856" s="127"/>
      <c r="F856" s="127"/>
      <c r="G856" s="154"/>
      <c r="H856" s="154"/>
      <c r="I856" s="154"/>
      <c r="J856" s="127"/>
    </row>
    <row r="857" spans="1:10" x14ac:dyDescent="0.3">
      <c r="A857" s="127"/>
      <c r="B857" s="127"/>
      <c r="C857" s="127"/>
      <c r="D857" s="127"/>
      <c r="E857" s="127"/>
      <c r="F857" s="127"/>
      <c r="G857" s="154"/>
      <c r="H857" s="154"/>
      <c r="I857" s="154"/>
      <c r="J857" s="127"/>
    </row>
    <row r="858" spans="1:10" x14ac:dyDescent="0.3">
      <c r="A858" s="127"/>
      <c r="B858" s="127"/>
      <c r="C858" s="127"/>
      <c r="D858" s="127"/>
      <c r="E858" s="127"/>
      <c r="F858" s="127"/>
      <c r="G858" s="154"/>
      <c r="H858" s="154"/>
      <c r="I858" s="154"/>
      <c r="J858" s="127"/>
    </row>
    <row r="859" spans="1:10" x14ac:dyDescent="0.3">
      <c r="A859" s="127"/>
      <c r="B859" s="127"/>
      <c r="C859" s="127"/>
      <c r="D859" s="127"/>
      <c r="E859" s="127"/>
      <c r="F859" s="127"/>
      <c r="G859" s="154"/>
      <c r="H859" s="154"/>
      <c r="I859" s="154"/>
      <c r="J859" s="127"/>
    </row>
    <row r="860" spans="1:10" x14ac:dyDescent="0.3">
      <c r="A860" s="127"/>
      <c r="B860" s="127"/>
      <c r="C860" s="127"/>
      <c r="D860" s="127"/>
      <c r="E860" s="127"/>
      <c r="F860" s="127"/>
      <c r="G860" s="154"/>
      <c r="H860" s="154"/>
      <c r="I860" s="154"/>
      <c r="J860" s="127"/>
    </row>
    <row r="861" spans="1:10" x14ac:dyDescent="0.3">
      <c r="A861" s="127"/>
      <c r="B861" s="127"/>
      <c r="C861" s="127"/>
      <c r="D861" s="127"/>
      <c r="E861" s="127"/>
      <c r="F861" s="127"/>
      <c r="G861" s="154"/>
      <c r="H861" s="154"/>
      <c r="I861" s="154"/>
      <c r="J861" s="127"/>
    </row>
    <row r="862" spans="1:10" x14ac:dyDescent="0.3">
      <c r="A862" s="127"/>
      <c r="B862" s="127"/>
      <c r="C862" s="127"/>
      <c r="D862" s="127"/>
      <c r="E862" s="127"/>
      <c r="F862" s="127"/>
      <c r="G862" s="154"/>
      <c r="H862" s="154"/>
      <c r="I862" s="154"/>
      <c r="J862" s="127"/>
    </row>
    <row r="863" spans="1:10" x14ac:dyDescent="0.3">
      <c r="A863" s="127"/>
      <c r="B863" s="127"/>
      <c r="C863" s="127"/>
      <c r="D863" s="127"/>
      <c r="E863" s="127"/>
      <c r="F863" s="127"/>
      <c r="G863" s="154"/>
      <c r="H863" s="154"/>
      <c r="I863" s="154"/>
      <c r="J863" s="127"/>
    </row>
    <row r="864" spans="1:10" x14ac:dyDescent="0.3">
      <c r="A864" s="127"/>
      <c r="B864" s="127"/>
      <c r="C864" s="127"/>
      <c r="D864" s="127"/>
      <c r="E864" s="127"/>
      <c r="F864" s="127"/>
      <c r="G864" s="154"/>
      <c r="H864" s="154"/>
      <c r="I864" s="154"/>
      <c r="J864" s="127"/>
    </row>
    <row r="865" spans="1:10" x14ac:dyDescent="0.3">
      <c r="A865" s="127"/>
      <c r="B865" s="127"/>
      <c r="C865" s="127"/>
      <c r="D865" s="127"/>
      <c r="E865" s="127"/>
      <c r="F865" s="127"/>
      <c r="G865" s="154"/>
      <c r="H865" s="154"/>
      <c r="I865" s="154"/>
      <c r="J865" s="127"/>
    </row>
    <row r="866" spans="1:10" x14ac:dyDescent="0.3">
      <c r="A866" s="127"/>
      <c r="B866" s="127"/>
      <c r="C866" s="127"/>
      <c r="D866" s="127"/>
      <c r="E866" s="127"/>
      <c r="F866" s="127"/>
      <c r="G866" s="154"/>
      <c r="H866" s="154"/>
      <c r="I866" s="154"/>
      <c r="J866" s="127"/>
    </row>
    <row r="867" spans="1:10" x14ac:dyDescent="0.3">
      <c r="A867" s="127"/>
      <c r="B867" s="127"/>
      <c r="C867" s="127"/>
      <c r="D867" s="127"/>
      <c r="E867" s="127"/>
      <c r="F867" s="127"/>
      <c r="G867" s="154"/>
      <c r="H867" s="154"/>
      <c r="I867" s="154"/>
      <c r="J867" s="127"/>
    </row>
    <row r="868" spans="1:10" x14ac:dyDescent="0.3">
      <c r="A868" s="127"/>
      <c r="B868" s="127"/>
      <c r="C868" s="127"/>
      <c r="D868" s="127"/>
      <c r="E868" s="127"/>
      <c r="F868" s="127"/>
      <c r="G868" s="154"/>
      <c r="H868" s="154"/>
      <c r="I868" s="154"/>
      <c r="J868" s="127"/>
    </row>
    <row r="869" spans="1:10" x14ac:dyDescent="0.3">
      <c r="A869" s="127"/>
      <c r="B869" s="127"/>
      <c r="C869" s="127"/>
      <c r="D869" s="127"/>
      <c r="E869" s="127"/>
      <c r="F869" s="127"/>
      <c r="G869" s="154"/>
      <c r="H869" s="154"/>
      <c r="I869" s="154"/>
      <c r="J869" s="127"/>
    </row>
    <row r="870" spans="1:10" x14ac:dyDescent="0.3">
      <c r="A870" s="127"/>
      <c r="B870" s="127"/>
      <c r="C870" s="127"/>
      <c r="D870" s="127"/>
      <c r="E870" s="127"/>
      <c r="F870" s="127"/>
      <c r="G870" s="154"/>
      <c r="H870" s="154"/>
      <c r="I870" s="154"/>
      <c r="J870" s="127"/>
    </row>
    <row r="871" spans="1:10" x14ac:dyDescent="0.3">
      <c r="A871" s="127"/>
      <c r="B871" s="127"/>
      <c r="C871" s="127"/>
      <c r="D871" s="127"/>
      <c r="E871" s="127"/>
      <c r="F871" s="127"/>
      <c r="G871" s="154"/>
      <c r="H871" s="154"/>
      <c r="I871" s="154"/>
      <c r="J871" s="127"/>
    </row>
    <row r="872" spans="1:10" x14ac:dyDescent="0.3">
      <c r="A872" s="127"/>
      <c r="B872" s="127"/>
      <c r="C872" s="127"/>
      <c r="D872" s="127"/>
      <c r="E872" s="127"/>
      <c r="F872" s="127"/>
      <c r="G872" s="154"/>
      <c r="H872" s="154"/>
      <c r="I872" s="154"/>
      <c r="J872" s="127"/>
    </row>
    <row r="873" spans="1:10" x14ac:dyDescent="0.3">
      <c r="A873" s="127"/>
      <c r="B873" s="127"/>
      <c r="C873" s="127"/>
      <c r="D873" s="127"/>
      <c r="E873" s="127"/>
      <c r="F873" s="127"/>
      <c r="G873" s="154"/>
      <c r="H873" s="154"/>
      <c r="I873" s="154"/>
      <c r="J873" s="127"/>
    </row>
    <row r="874" spans="1:10" x14ac:dyDescent="0.3">
      <c r="A874" s="127"/>
      <c r="B874" s="127"/>
      <c r="C874" s="127"/>
      <c r="D874" s="127"/>
      <c r="E874" s="127"/>
      <c r="F874" s="127"/>
      <c r="G874" s="154"/>
      <c r="H874" s="154"/>
      <c r="I874" s="154"/>
      <c r="J874" s="127"/>
    </row>
    <row r="875" spans="1:10" x14ac:dyDescent="0.3">
      <c r="A875" s="127"/>
      <c r="B875" s="127"/>
      <c r="C875" s="127"/>
      <c r="D875" s="127"/>
      <c r="E875" s="127"/>
      <c r="F875" s="127"/>
      <c r="G875" s="154"/>
      <c r="H875" s="154"/>
      <c r="I875" s="154"/>
      <c r="J875" s="127"/>
    </row>
    <row r="876" spans="1:10" x14ac:dyDescent="0.3">
      <c r="A876" s="127"/>
      <c r="B876" s="127"/>
      <c r="C876" s="127"/>
      <c r="D876" s="127"/>
      <c r="E876" s="127"/>
      <c r="F876" s="127"/>
      <c r="G876" s="154"/>
      <c r="H876" s="154"/>
      <c r="I876" s="154"/>
      <c r="J876" s="127"/>
    </row>
    <row r="877" spans="1:10" x14ac:dyDescent="0.3">
      <c r="A877" s="127"/>
      <c r="B877" s="127"/>
      <c r="C877" s="127"/>
      <c r="D877" s="127"/>
      <c r="E877" s="127"/>
      <c r="F877" s="127"/>
      <c r="G877" s="154"/>
      <c r="H877" s="154"/>
      <c r="I877" s="154"/>
      <c r="J877" s="127"/>
    </row>
    <row r="878" spans="1:10" x14ac:dyDescent="0.3">
      <c r="A878" s="127"/>
      <c r="B878" s="127"/>
      <c r="C878" s="127"/>
      <c r="D878" s="127"/>
      <c r="E878" s="127"/>
      <c r="F878" s="127"/>
      <c r="G878" s="154"/>
      <c r="H878" s="154"/>
      <c r="I878" s="154"/>
      <c r="J878" s="127"/>
    </row>
    <row r="879" spans="1:10" x14ac:dyDescent="0.3">
      <c r="A879" s="127"/>
      <c r="B879" s="127"/>
      <c r="C879" s="127"/>
      <c r="D879" s="127"/>
      <c r="E879" s="127"/>
      <c r="F879" s="127"/>
      <c r="G879" s="154"/>
      <c r="H879" s="154"/>
      <c r="I879" s="154"/>
      <c r="J879" s="127"/>
    </row>
    <row r="880" spans="1:10" x14ac:dyDescent="0.3">
      <c r="A880" s="127"/>
      <c r="B880" s="127"/>
      <c r="C880" s="127"/>
      <c r="D880" s="127"/>
      <c r="E880" s="127"/>
      <c r="F880" s="127"/>
      <c r="G880" s="154"/>
      <c r="H880" s="154"/>
      <c r="I880" s="154"/>
      <c r="J880" s="127"/>
    </row>
    <row r="881" spans="1:10" x14ac:dyDescent="0.3">
      <c r="A881" s="127"/>
      <c r="B881" s="127"/>
      <c r="C881" s="127"/>
      <c r="D881" s="127"/>
      <c r="E881" s="127"/>
      <c r="F881" s="127"/>
      <c r="G881" s="154"/>
      <c r="H881" s="154"/>
      <c r="I881" s="154"/>
      <c r="J881" s="127"/>
    </row>
    <row r="882" spans="1:10" x14ac:dyDescent="0.3">
      <c r="A882" s="127"/>
      <c r="B882" s="127"/>
      <c r="C882" s="127"/>
      <c r="D882" s="127"/>
      <c r="E882" s="127"/>
      <c r="F882" s="127"/>
      <c r="G882" s="154"/>
      <c r="H882" s="154"/>
      <c r="I882" s="154"/>
      <c r="J882" s="127"/>
    </row>
    <row r="883" spans="1:10" x14ac:dyDescent="0.3">
      <c r="A883" s="127"/>
      <c r="B883" s="127"/>
      <c r="C883" s="127"/>
      <c r="D883" s="127"/>
      <c r="E883" s="127"/>
      <c r="F883" s="127"/>
      <c r="G883" s="154"/>
      <c r="H883" s="154"/>
      <c r="I883" s="154"/>
      <c r="J883" s="127"/>
    </row>
    <row r="884" spans="1:10" x14ac:dyDescent="0.3">
      <c r="A884" s="127"/>
      <c r="B884" s="127"/>
      <c r="C884" s="127"/>
      <c r="D884" s="127"/>
      <c r="E884" s="127"/>
      <c r="F884" s="127"/>
      <c r="G884" s="154"/>
      <c r="H884" s="154"/>
      <c r="I884" s="154"/>
      <c r="J884" s="127"/>
    </row>
    <row r="885" spans="1:10" x14ac:dyDescent="0.3">
      <c r="A885" s="127"/>
      <c r="B885" s="127"/>
      <c r="C885" s="127"/>
      <c r="D885" s="127"/>
      <c r="E885" s="127"/>
      <c r="F885" s="127"/>
      <c r="G885" s="154"/>
      <c r="H885" s="154"/>
      <c r="I885" s="154"/>
      <c r="J885" s="127"/>
    </row>
    <row r="886" spans="1:10" x14ac:dyDescent="0.3">
      <c r="A886" s="127"/>
      <c r="B886" s="127"/>
      <c r="C886" s="127"/>
      <c r="D886" s="127"/>
      <c r="E886" s="127"/>
      <c r="F886" s="127"/>
      <c r="G886" s="154"/>
      <c r="H886" s="154"/>
      <c r="I886" s="154"/>
      <c r="J886" s="127"/>
    </row>
    <row r="887" spans="1:10" x14ac:dyDescent="0.3">
      <c r="A887" s="127"/>
      <c r="B887" s="127"/>
      <c r="C887" s="127"/>
      <c r="D887" s="127"/>
      <c r="E887" s="127"/>
      <c r="F887" s="127"/>
      <c r="G887" s="154"/>
      <c r="H887" s="154"/>
      <c r="I887" s="154"/>
      <c r="J887" s="127"/>
    </row>
    <row r="888" spans="1:10" x14ac:dyDescent="0.3">
      <c r="A888" s="127"/>
      <c r="B888" s="127"/>
      <c r="C888" s="127"/>
      <c r="D888" s="127"/>
      <c r="E888" s="127"/>
      <c r="F888" s="127"/>
      <c r="G888" s="154"/>
      <c r="H888" s="154"/>
      <c r="I888" s="154"/>
      <c r="J888" s="127"/>
    </row>
    <row r="889" spans="1:10" x14ac:dyDescent="0.3">
      <c r="A889" s="127"/>
      <c r="B889" s="127"/>
      <c r="C889" s="127"/>
      <c r="D889" s="127"/>
      <c r="E889" s="127"/>
      <c r="F889" s="127"/>
      <c r="G889" s="154"/>
      <c r="H889" s="154"/>
      <c r="I889" s="154"/>
      <c r="J889" s="127"/>
    </row>
    <row r="890" spans="1:10" x14ac:dyDescent="0.3">
      <c r="A890" s="127"/>
      <c r="B890" s="127"/>
      <c r="C890" s="127"/>
      <c r="D890" s="127"/>
      <c r="E890" s="127"/>
      <c r="F890" s="127"/>
      <c r="G890" s="154"/>
      <c r="H890" s="154"/>
      <c r="I890" s="154"/>
      <c r="J890" s="127"/>
    </row>
    <row r="891" spans="1:10" x14ac:dyDescent="0.3">
      <c r="A891" s="127"/>
      <c r="B891" s="127"/>
      <c r="C891" s="127"/>
      <c r="D891" s="127"/>
      <c r="E891" s="127"/>
      <c r="F891" s="127"/>
      <c r="G891" s="154"/>
      <c r="H891" s="154"/>
      <c r="I891" s="154"/>
      <c r="J891" s="127"/>
    </row>
    <row r="892" spans="1:10" x14ac:dyDescent="0.3">
      <c r="A892" s="127"/>
      <c r="B892" s="127"/>
      <c r="C892" s="127"/>
      <c r="D892" s="127"/>
      <c r="E892" s="127"/>
      <c r="F892" s="127"/>
      <c r="G892" s="154"/>
      <c r="H892" s="154"/>
      <c r="I892" s="154"/>
      <c r="J892" s="127"/>
    </row>
    <row r="893" spans="1:10" x14ac:dyDescent="0.3">
      <c r="A893" s="127"/>
      <c r="B893" s="127"/>
      <c r="C893" s="127"/>
      <c r="D893" s="127"/>
      <c r="E893" s="127"/>
      <c r="F893" s="127"/>
      <c r="G893" s="154"/>
      <c r="H893" s="154"/>
      <c r="I893" s="154"/>
      <c r="J893" s="127"/>
    </row>
    <row r="894" spans="1:10" x14ac:dyDescent="0.3">
      <c r="A894" s="127"/>
      <c r="B894" s="127"/>
      <c r="C894" s="127"/>
      <c r="D894" s="127"/>
      <c r="E894" s="127"/>
      <c r="F894" s="127"/>
      <c r="G894" s="154"/>
      <c r="H894" s="154"/>
      <c r="I894" s="154"/>
      <c r="J894" s="127"/>
    </row>
    <row r="895" spans="1:10" x14ac:dyDescent="0.3">
      <c r="A895" s="127"/>
      <c r="B895" s="127"/>
      <c r="C895" s="127"/>
      <c r="D895" s="127"/>
      <c r="E895" s="127"/>
      <c r="F895" s="127"/>
      <c r="G895" s="154"/>
      <c r="H895" s="154"/>
      <c r="I895" s="154"/>
      <c r="J895" s="127"/>
    </row>
    <row r="896" spans="1:10" x14ac:dyDescent="0.3">
      <c r="A896" s="127"/>
      <c r="B896" s="127"/>
      <c r="C896" s="127"/>
      <c r="D896" s="127"/>
      <c r="E896" s="127"/>
      <c r="F896" s="127"/>
      <c r="G896" s="154"/>
      <c r="H896" s="154"/>
      <c r="I896" s="154"/>
      <c r="J896" s="127"/>
    </row>
    <row r="897" spans="1:10" x14ac:dyDescent="0.3">
      <c r="A897" s="127"/>
      <c r="B897" s="127"/>
      <c r="C897" s="127"/>
      <c r="D897" s="127"/>
      <c r="E897" s="127"/>
      <c r="F897" s="127"/>
      <c r="G897" s="154"/>
      <c r="H897" s="154"/>
      <c r="I897" s="154"/>
      <c r="J897" s="127"/>
    </row>
    <row r="898" spans="1:10" x14ac:dyDescent="0.3">
      <c r="A898" s="127"/>
      <c r="B898" s="127"/>
      <c r="C898" s="127"/>
      <c r="D898" s="127"/>
      <c r="E898" s="127"/>
      <c r="F898" s="127"/>
      <c r="G898" s="154"/>
      <c r="H898" s="154"/>
      <c r="I898" s="154"/>
      <c r="J898" s="127"/>
    </row>
    <row r="899" spans="1:10" x14ac:dyDescent="0.3">
      <c r="A899" s="127"/>
      <c r="B899" s="127"/>
      <c r="C899" s="127"/>
      <c r="D899" s="127"/>
      <c r="E899" s="127"/>
      <c r="F899" s="127"/>
      <c r="G899" s="154"/>
      <c r="H899" s="154"/>
      <c r="I899" s="154"/>
      <c r="J899" s="127"/>
    </row>
    <row r="900" spans="1:10" x14ac:dyDescent="0.3">
      <c r="A900" s="127"/>
      <c r="B900" s="127"/>
      <c r="C900" s="127"/>
      <c r="D900" s="127"/>
      <c r="E900" s="127"/>
      <c r="F900" s="127"/>
      <c r="G900" s="154"/>
      <c r="H900" s="154"/>
      <c r="I900" s="154"/>
      <c r="J900" s="127"/>
    </row>
    <row r="901" spans="1:10" x14ac:dyDescent="0.3">
      <c r="A901" s="127"/>
      <c r="B901" s="127"/>
      <c r="C901" s="127"/>
      <c r="D901" s="127"/>
      <c r="E901" s="127"/>
      <c r="F901" s="127"/>
      <c r="G901" s="154"/>
      <c r="H901" s="154"/>
      <c r="I901" s="154"/>
      <c r="J901" s="127"/>
    </row>
    <row r="902" spans="1:10" x14ac:dyDescent="0.3">
      <c r="A902" s="127"/>
      <c r="B902" s="127"/>
      <c r="C902" s="127"/>
      <c r="D902" s="127"/>
      <c r="E902" s="127"/>
      <c r="F902" s="127"/>
      <c r="G902" s="154"/>
      <c r="H902" s="154"/>
      <c r="I902" s="154"/>
      <c r="J902" s="127"/>
    </row>
    <row r="903" spans="1:10" x14ac:dyDescent="0.3">
      <c r="A903" s="127"/>
      <c r="B903" s="127"/>
      <c r="C903" s="127"/>
      <c r="D903" s="127"/>
      <c r="E903" s="127"/>
      <c r="F903" s="127"/>
      <c r="G903" s="154"/>
      <c r="H903" s="154"/>
      <c r="I903" s="154"/>
      <c r="J903" s="127"/>
    </row>
    <row r="904" spans="1:10" x14ac:dyDescent="0.3">
      <c r="A904" s="127"/>
      <c r="B904" s="127"/>
      <c r="C904" s="127"/>
      <c r="D904" s="127"/>
      <c r="E904" s="127"/>
      <c r="F904" s="127"/>
      <c r="G904" s="154"/>
      <c r="H904" s="154"/>
      <c r="I904" s="154"/>
      <c r="J904" s="127"/>
    </row>
    <row r="905" spans="1:10" x14ac:dyDescent="0.3">
      <c r="A905" s="127"/>
      <c r="B905" s="127"/>
      <c r="C905" s="127"/>
      <c r="D905" s="127"/>
      <c r="E905" s="127"/>
      <c r="F905" s="127"/>
      <c r="G905" s="154"/>
      <c r="H905" s="154"/>
      <c r="I905" s="154"/>
      <c r="J905" s="127"/>
    </row>
    <row r="906" spans="1:10" x14ac:dyDescent="0.3">
      <c r="A906" s="127"/>
      <c r="B906" s="127"/>
      <c r="C906" s="127"/>
      <c r="D906" s="127"/>
      <c r="E906" s="127"/>
      <c r="F906" s="127"/>
      <c r="G906" s="154"/>
      <c r="H906" s="154"/>
      <c r="I906" s="154"/>
      <c r="J906" s="127"/>
    </row>
    <row r="907" spans="1:10" x14ac:dyDescent="0.3">
      <c r="A907" s="127"/>
      <c r="B907" s="127"/>
      <c r="C907" s="127"/>
      <c r="D907" s="127"/>
      <c r="E907" s="127"/>
      <c r="F907" s="127"/>
      <c r="G907" s="154"/>
      <c r="H907" s="154"/>
      <c r="I907" s="154"/>
      <c r="J907" s="127"/>
    </row>
    <row r="908" spans="1:10" x14ac:dyDescent="0.3">
      <c r="A908" s="127"/>
      <c r="B908" s="127"/>
      <c r="C908" s="127"/>
      <c r="D908" s="127"/>
      <c r="E908" s="127"/>
      <c r="F908" s="127"/>
      <c r="G908" s="154"/>
      <c r="H908" s="154"/>
      <c r="I908" s="154"/>
      <c r="J908" s="127"/>
    </row>
    <row r="909" spans="1:10" x14ac:dyDescent="0.3">
      <c r="A909" s="127"/>
      <c r="B909" s="127"/>
      <c r="C909" s="127"/>
      <c r="D909" s="127"/>
      <c r="E909" s="127"/>
      <c r="F909" s="127"/>
      <c r="G909" s="154"/>
      <c r="H909" s="154"/>
      <c r="I909" s="154"/>
      <c r="J909" s="127"/>
    </row>
    <row r="910" spans="1:10" x14ac:dyDescent="0.3">
      <c r="A910" s="127"/>
      <c r="B910" s="127"/>
      <c r="C910" s="127"/>
      <c r="D910" s="127"/>
      <c r="E910" s="127"/>
      <c r="F910" s="127"/>
      <c r="G910" s="154"/>
      <c r="H910" s="154"/>
      <c r="I910" s="154"/>
      <c r="J910" s="127"/>
    </row>
    <row r="911" spans="1:10" x14ac:dyDescent="0.3">
      <c r="A911" s="127"/>
      <c r="B911" s="127"/>
      <c r="C911" s="127"/>
      <c r="D911" s="127"/>
      <c r="E911" s="127"/>
      <c r="F911" s="127"/>
      <c r="G911" s="154"/>
      <c r="H911" s="154"/>
      <c r="I911" s="154"/>
      <c r="J911" s="127"/>
    </row>
    <row r="912" spans="1:10" x14ac:dyDescent="0.3">
      <c r="A912" s="127"/>
      <c r="B912" s="127"/>
      <c r="C912" s="127"/>
      <c r="D912" s="127"/>
      <c r="E912" s="127"/>
      <c r="F912" s="127"/>
      <c r="G912" s="154"/>
      <c r="H912" s="154"/>
      <c r="I912" s="154"/>
      <c r="J912" s="127"/>
    </row>
    <row r="913" spans="1:10" x14ac:dyDescent="0.3">
      <c r="A913" s="127"/>
      <c r="B913" s="127"/>
      <c r="C913" s="127"/>
      <c r="D913" s="127"/>
      <c r="E913" s="127"/>
      <c r="F913" s="127"/>
      <c r="G913" s="154"/>
      <c r="H913" s="154"/>
      <c r="I913" s="154"/>
      <c r="J913" s="127"/>
    </row>
    <row r="914" spans="1:10" x14ac:dyDescent="0.3">
      <c r="A914" s="127"/>
      <c r="B914" s="127"/>
      <c r="C914" s="127"/>
      <c r="D914" s="127"/>
      <c r="E914" s="127"/>
      <c r="F914" s="127"/>
      <c r="G914" s="154"/>
      <c r="H914" s="154"/>
      <c r="I914" s="154"/>
      <c r="J914" s="127"/>
    </row>
    <row r="915" spans="1:10" x14ac:dyDescent="0.3">
      <c r="A915" s="127"/>
      <c r="B915" s="127"/>
      <c r="C915" s="127"/>
      <c r="D915" s="127"/>
      <c r="E915" s="127"/>
      <c r="F915" s="127"/>
      <c r="G915" s="154"/>
      <c r="H915" s="154"/>
      <c r="I915" s="154"/>
      <c r="J915" s="127"/>
    </row>
    <row r="916" spans="1:10" x14ac:dyDescent="0.3">
      <c r="A916" s="127"/>
      <c r="B916" s="127"/>
      <c r="C916" s="127"/>
      <c r="D916" s="127"/>
      <c r="E916" s="127"/>
      <c r="F916" s="127"/>
      <c r="G916" s="154"/>
      <c r="H916" s="154"/>
      <c r="I916" s="154"/>
      <c r="J916" s="127"/>
    </row>
    <row r="917" spans="1:10" x14ac:dyDescent="0.3">
      <c r="A917" s="127"/>
      <c r="B917" s="127"/>
      <c r="C917" s="127"/>
      <c r="D917" s="127"/>
      <c r="E917" s="127"/>
      <c r="F917" s="127"/>
      <c r="G917" s="154"/>
      <c r="H917" s="154"/>
      <c r="I917" s="154"/>
      <c r="J917" s="127"/>
    </row>
    <row r="918" spans="1:10" x14ac:dyDescent="0.3">
      <c r="A918" s="127"/>
      <c r="B918" s="127"/>
      <c r="C918" s="127"/>
      <c r="D918" s="127"/>
      <c r="E918" s="127"/>
      <c r="F918" s="127"/>
      <c r="G918" s="154"/>
      <c r="H918" s="154"/>
      <c r="I918" s="154"/>
      <c r="J918" s="127"/>
    </row>
    <row r="919" spans="1:10" x14ac:dyDescent="0.3">
      <c r="A919" s="127"/>
      <c r="B919" s="127"/>
      <c r="C919" s="127"/>
      <c r="D919" s="127"/>
      <c r="E919" s="127"/>
      <c r="F919" s="127"/>
      <c r="G919" s="154"/>
      <c r="H919" s="154"/>
      <c r="I919" s="154"/>
      <c r="J919" s="127"/>
    </row>
    <row r="920" spans="1:10" x14ac:dyDescent="0.3">
      <c r="A920" s="127"/>
      <c r="B920" s="127"/>
      <c r="C920" s="127"/>
      <c r="D920" s="127"/>
      <c r="E920" s="127"/>
      <c r="F920" s="127"/>
      <c r="G920" s="154"/>
      <c r="H920" s="154"/>
      <c r="I920" s="154"/>
      <c r="J920" s="127"/>
    </row>
    <row r="921" spans="1:10" x14ac:dyDescent="0.3">
      <c r="A921" s="127"/>
      <c r="B921" s="127"/>
      <c r="C921" s="127"/>
      <c r="D921" s="127"/>
      <c r="E921" s="127"/>
      <c r="F921" s="127"/>
      <c r="G921" s="154"/>
      <c r="H921" s="154"/>
      <c r="I921" s="154"/>
      <c r="J921" s="127"/>
    </row>
    <row r="922" spans="1:10" x14ac:dyDescent="0.3">
      <c r="A922" s="127"/>
      <c r="B922" s="127"/>
      <c r="C922" s="127"/>
      <c r="D922" s="127"/>
      <c r="E922" s="127"/>
      <c r="F922" s="127"/>
      <c r="G922" s="154"/>
      <c r="H922" s="154"/>
      <c r="I922" s="154"/>
      <c r="J922" s="127"/>
    </row>
    <row r="923" spans="1:10" x14ac:dyDescent="0.3">
      <c r="A923" s="127"/>
      <c r="B923" s="127"/>
      <c r="C923" s="127"/>
      <c r="D923" s="127"/>
      <c r="E923" s="127"/>
      <c r="F923" s="127"/>
      <c r="G923" s="154"/>
      <c r="H923" s="154"/>
      <c r="I923" s="154"/>
      <c r="J923" s="127"/>
    </row>
    <row r="924" spans="1:10" x14ac:dyDescent="0.3">
      <c r="A924" s="127"/>
      <c r="B924" s="127"/>
      <c r="C924" s="127"/>
      <c r="D924" s="127"/>
      <c r="E924" s="127"/>
      <c r="F924" s="127"/>
      <c r="G924" s="154"/>
      <c r="H924" s="154"/>
      <c r="I924" s="154"/>
      <c r="J924" s="127"/>
    </row>
    <row r="925" spans="1:10" x14ac:dyDescent="0.3">
      <c r="A925" s="127"/>
      <c r="B925" s="127"/>
      <c r="C925" s="127"/>
      <c r="D925" s="127"/>
      <c r="E925" s="127"/>
      <c r="F925" s="127"/>
      <c r="G925" s="154"/>
      <c r="H925" s="154"/>
      <c r="I925" s="154"/>
      <c r="J925" s="127"/>
    </row>
    <row r="926" spans="1:10" x14ac:dyDescent="0.3">
      <c r="A926" s="127"/>
      <c r="B926" s="127"/>
      <c r="C926" s="127"/>
      <c r="D926" s="127"/>
      <c r="E926" s="127"/>
      <c r="F926" s="127"/>
      <c r="G926" s="154"/>
      <c r="H926" s="154"/>
      <c r="I926" s="154"/>
      <c r="J926" s="127"/>
    </row>
    <row r="927" spans="1:10" x14ac:dyDescent="0.3">
      <c r="A927" s="127"/>
      <c r="B927" s="127"/>
      <c r="C927" s="127"/>
      <c r="D927" s="127"/>
      <c r="E927" s="127"/>
      <c r="F927" s="127"/>
      <c r="G927" s="154"/>
      <c r="H927" s="154"/>
      <c r="I927" s="154"/>
      <c r="J927" s="127"/>
    </row>
    <row r="928" spans="1:10" x14ac:dyDescent="0.3">
      <c r="A928" s="127"/>
      <c r="B928" s="127"/>
      <c r="C928" s="127"/>
      <c r="D928" s="127"/>
      <c r="E928" s="127"/>
      <c r="F928" s="127"/>
      <c r="G928" s="154"/>
      <c r="H928" s="154"/>
      <c r="I928" s="154"/>
      <c r="J928" s="127"/>
    </row>
    <row r="929" spans="1:10" x14ac:dyDescent="0.3">
      <c r="A929" s="127"/>
      <c r="B929" s="127"/>
      <c r="C929" s="127"/>
      <c r="D929" s="127"/>
      <c r="E929" s="127"/>
      <c r="F929" s="127"/>
      <c r="G929" s="154"/>
      <c r="H929" s="154"/>
      <c r="I929" s="154"/>
      <c r="J929" s="127"/>
    </row>
    <row r="930" spans="1:10" x14ac:dyDescent="0.3">
      <c r="A930" s="127"/>
      <c r="B930" s="127"/>
      <c r="C930" s="127"/>
      <c r="D930" s="127"/>
      <c r="E930" s="127"/>
      <c r="F930" s="127"/>
      <c r="G930" s="154"/>
      <c r="H930" s="154"/>
      <c r="I930" s="154"/>
      <c r="J930" s="127"/>
    </row>
    <row r="931" spans="1:10" x14ac:dyDescent="0.3">
      <c r="A931" s="127"/>
      <c r="B931" s="127"/>
      <c r="C931" s="127"/>
      <c r="D931" s="127"/>
      <c r="E931" s="127"/>
      <c r="F931" s="127"/>
      <c r="G931" s="154"/>
      <c r="H931" s="154"/>
      <c r="I931" s="154"/>
      <c r="J931" s="127"/>
    </row>
    <row r="932" spans="1:10" x14ac:dyDescent="0.3">
      <c r="A932" s="127"/>
      <c r="B932" s="127"/>
      <c r="C932" s="127"/>
      <c r="D932" s="127"/>
      <c r="E932" s="127"/>
      <c r="F932" s="127"/>
      <c r="G932" s="154"/>
      <c r="H932" s="154"/>
      <c r="I932" s="154"/>
      <c r="J932" s="127"/>
    </row>
    <row r="933" spans="1:10" x14ac:dyDescent="0.3">
      <c r="A933" s="127"/>
      <c r="B933" s="127"/>
      <c r="C933" s="127"/>
      <c r="D933" s="127"/>
      <c r="E933" s="127"/>
      <c r="F933" s="127"/>
      <c r="G933" s="154"/>
      <c r="H933" s="154"/>
      <c r="I933" s="154"/>
      <c r="J933" s="127"/>
    </row>
    <row r="934" spans="1:10" x14ac:dyDescent="0.3">
      <c r="A934" s="127"/>
      <c r="B934" s="127"/>
      <c r="C934" s="127"/>
      <c r="D934" s="127"/>
      <c r="E934" s="127"/>
      <c r="F934" s="127"/>
      <c r="G934" s="154"/>
      <c r="H934" s="154"/>
      <c r="I934" s="154"/>
      <c r="J934" s="127"/>
    </row>
    <row r="935" spans="1:10" x14ac:dyDescent="0.3">
      <c r="A935" s="127"/>
      <c r="B935" s="127"/>
      <c r="C935" s="127"/>
      <c r="D935" s="127"/>
      <c r="E935" s="127"/>
      <c r="F935" s="127"/>
      <c r="G935" s="154"/>
      <c r="H935" s="154"/>
      <c r="I935" s="154"/>
      <c r="J935" s="127"/>
    </row>
    <row r="936" spans="1:10" x14ac:dyDescent="0.3">
      <c r="A936" s="127"/>
      <c r="B936" s="127"/>
      <c r="C936" s="127"/>
      <c r="D936" s="127"/>
      <c r="E936" s="127"/>
      <c r="F936" s="127"/>
      <c r="G936" s="154"/>
      <c r="H936" s="154"/>
      <c r="I936" s="154"/>
      <c r="J936" s="127"/>
    </row>
    <row r="937" spans="1:10" x14ac:dyDescent="0.3">
      <c r="A937" s="127"/>
      <c r="B937" s="127"/>
      <c r="C937" s="127"/>
      <c r="D937" s="127"/>
      <c r="E937" s="127"/>
      <c r="F937" s="127"/>
      <c r="G937" s="154"/>
      <c r="H937" s="154"/>
      <c r="I937" s="154"/>
      <c r="J937" s="127"/>
    </row>
    <row r="938" spans="1:10" x14ac:dyDescent="0.3">
      <c r="A938" s="127"/>
      <c r="B938" s="127"/>
      <c r="C938" s="127"/>
      <c r="D938" s="127"/>
      <c r="E938" s="127"/>
      <c r="F938" s="127"/>
      <c r="G938" s="154"/>
      <c r="H938" s="154"/>
      <c r="I938" s="154"/>
      <c r="J938" s="127"/>
    </row>
    <row r="939" spans="1:10" x14ac:dyDescent="0.3">
      <c r="A939" s="127"/>
      <c r="B939" s="127"/>
      <c r="C939" s="127"/>
      <c r="D939" s="127"/>
      <c r="E939" s="127"/>
      <c r="F939" s="127"/>
      <c r="G939" s="154"/>
      <c r="H939" s="154"/>
      <c r="I939" s="154"/>
      <c r="J939" s="127"/>
    </row>
    <row r="940" spans="1:10" x14ac:dyDescent="0.3">
      <c r="A940" s="127"/>
      <c r="B940" s="127"/>
      <c r="C940" s="127"/>
      <c r="D940" s="127"/>
      <c r="E940" s="127"/>
      <c r="F940" s="127"/>
      <c r="G940" s="154"/>
      <c r="H940" s="154"/>
      <c r="I940" s="154"/>
      <c r="J940" s="127"/>
    </row>
    <row r="941" spans="1:10" x14ac:dyDescent="0.3">
      <c r="A941" s="127"/>
      <c r="B941" s="127"/>
      <c r="C941" s="127"/>
      <c r="D941" s="127"/>
      <c r="E941" s="127"/>
      <c r="F941" s="127"/>
      <c r="G941" s="154"/>
      <c r="H941" s="154"/>
      <c r="I941" s="154"/>
      <c r="J941" s="127"/>
    </row>
    <row r="942" spans="1:10" x14ac:dyDescent="0.3">
      <c r="A942" s="127"/>
      <c r="B942" s="127"/>
      <c r="C942" s="127"/>
      <c r="D942" s="127"/>
      <c r="E942" s="127"/>
      <c r="F942" s="127"/>
      <c r="G942" s="154"/>
      <c r="H942" s="154"/>
      <c r="I942" s="154"/>
      <c r="J942" s="127"/>
    </row>
    <row r="943" spans="1:10" x14ac:dyDescent="0.3">
      <c r="A943" s="127"/>
      <c r="B943" s="127"/>
      <c r="C943" s="127"/>
      <c r="D943" s="127"/>
      <c r="E943" s="127"/>
      <c r="F943" s="127"/>
      <c r="G943" s="154"/>
      <c r="H943" s="154"/>
      <c r="I943" s="154"/>
      <c r="J943" s="127"/>
    </row>
    <row r="944" spans="1:10" x14ac:dyDescent="0.3">
      <c r="A944" s="127"/>
      <c r="B944" s="127"/>
      <c r="C944" s="127"/>
      <c r="D944" s="127"/>
      <c r="E944" s="127"/>
      <c r="F944" s="127"/>
      <c r="G944" s="154"/>
      <c r="H944" s="154"/>
      <c r="I944" s="154"/>
      <c r="J944" s="127"/>
    </row>
    <row r="945" spans="1:10" x14ac:dyDescent="0.3">
      <c r="A945" s="127"/>
      <c r="B945" s="127"/>
      <c r="C945" s="127"/>
      <c r="D945" s="127"/>
      <c r="E945" s="127"/>
      <c r="F945" s="127"/>
      <c r="G945" s="154"/>
      <c r="H945" s="154"/>
      <c r="I945" s="154"/>
      <c r="J945" s="127"/>
    </row>
    <row r="946" spans="1:10" x14ac:dyDescent="0.3">
      <c r="A946" s="127"/>
      <c r="B946" s="127"/>
      <c r="C946" s="127"/>
      <c r="D946" s="127"/>
      <c r="E946" s="127"/>
      <c r="F946" s="127"/>
      <c r="G946" s="154"/>
      <c r="H946" s="154"/>
      <c r="I946" s="154"/>
      <c r="J946" s="127"/>
    </row>
    <row r="947" spans="1:10" x14ac:dyDescent="0.3">
      <c r="A947" s="127"/>
      <c r="B947" s="127"/>
      <c r="C947" s="127"/>
      <c r="D947" s="127"/>
      <c r="E947" s="127"/>
      <c r="F947" s="127"/>
      <c r="G947" s="154"/>
      <c r="H947" s="154"/>
      <c r="I947" s="154"/>
      <c r="J947" s="127"/>
    </row>
    <row r="948" spans="1:10" x14ac:dyDescent="0.3">
      <c r="A948" s="127"/>
      <c r="B948" s="127"/>
      <c r="C948" s="127"/>
      <c r="D948" s="127"/>
      <c r="E948" s="127"/>
      <c r="F948" s="127"/>
      <c r="G948" s="154"/>
      <c r="H948" s="154"/>
      <c r="I948" s="154"/>
      <c r="J948" s="127"/>
    </row>
    <row r="949" spans="1:10" x14ac:dyDescent="0.3">
      <c r="A949" s="127"/>
      <c r="B949" s="127"/>
      <c r="C949" s="127"/>
      <c r="D949" s="127"/>
      <c r="E949" s="127"/>
      <c r="F949" s="127"/>
      <c r="G949" s="154"/>
      <c r="H949" s="154"/>
      <c r="I949" s="154"/>
      <c r="J949" s="127"/>
    </row>
    <row r="950" spans="1:10" x14ac:dyDescent="0.3">
      <c r="A950" s="127"/>
      <c r="B950" s="127"/>
      <c r="C950" s="127"/>
      <c r="D950" s="127"/>
      <c r="E950" s="127"/>
      <c r="F950" s="127"/>
      <c r="G950" s="154"/>
      <c r="H950" s="154"/>
      <c r="I950" s="154"/>
      <c r="J950" s="127"/>
    </row>
    <row r="951" spans="1:10" x14ac:dyDescent="0.3">
      <c r="A951" s="127"/>
      <c r="B951" s="127"/>
      <c r="C951" s="127"/>
      <c r="D951" s="127"/>
      <c r="E951" s="127"/>
      <c r="F951" s="127"/>
      <c r="G951" s="154"/>
      <c r="H951" s="154"/>
      <c r="I951" s="154"/>
      <c r="J951" s="127"/>
    </row>
    <row r="952" spans="1:10" x14ac:dyDescent="0.3">
      <c r="A952" s="127"/>
      <c r="B952" s="127"/>
      <c r="C952" s="127"/>
      <c r="D952" s="127"/>
      <c r="E952" s="127"/>
      <c r="F952" s="127"/>
      <c r="G952" s="154"/>
      <c r="H952" s="154"/>
      <c r="I952" s="154"/>
      <c r="J952" s="127"/>
    </row>
    <row r="953" spans="1:10" x14ac:dyDescent="0.3">
      <c r="A953" s="127"/>
      <c r="B953" s="127"/>
      <c r="C953" s="127"/>
      <c r="D953" s="127"/>
      <c r="E953" s="127"/>
      <c r="F953" s="127"/>
      <c r="G953" s="154"/>
      <c r="H953" s="154"/>
      <c r="I953" s="154"/>
      <c r="J953" s="127"/>
    </row>
    <row r="954" spans="1:10" x14ac:dyDescent="0.3">
      <c r="A954" s="127"/>
      <c r="B954" s="127"/>
      <c r="C954" s="127"/>
      <c r="D954" s="127"/>
      <c r="E954" s="127"/>
      <c r="F954" s="127"/>
      <c r="G954" s="154"/>
      <c r="H954" s="154"/>
      <c r="I954" s="154"/>
      <c r="J954" s="127"/>
    </row>
    <row r="955" spans="1:10" x14ac:dyDescent="0.3">
      <c r="A955" s="127"/>
      <c r="B955" s="127"/>
      <c r="C955" s="127"/>
      <c r="D955" s="127"/>
      <c r="E955" s="127"/>
      <c r="F955" s="127"/>
      <c r="G955" s="154"/>
      <c r="H955" s="154"/>
      <c r="I955" s="154"/>
      <c r="J955" s="127"/>
    </row>
    <row r="956" spans="1:10" x14ac:dyDescent="0.3">
      <c r="A956" s="127"/>
      <c r="B956" s="127"/>
      <c r="C956" s="127"/>
      <c r="D956" s="127"/>
      <c r="E956" s="127"/>
      <c r="F956" s="127"/>
      <c r="G956" s="154"/>
      <c r="H956" s="154"/>
      <c r="I956" s="154"/>
      <c r="J956" s="127"/>
    </row>
    <row r="957" spans="1:10" x14ac:dyDescent="0.3">
      <c r="A957" s="127"/>
      <c r="B957" s="127"/>
      <c r="C957" s="127"/>
      <c r="D957" s="127"/>
      <c r="E957" s="127"/>
      <c r="F957" s="127"/>
      <c r="G957" s="154"/>
      <c r="H957" s="154"/>
      <c r="I957" s="154"/>
      <c r="J957" s="127"/>
    </row>
    <row r="958" spans="1:10" x14ac:dyDescent="0.3">
      <c r="A958" s="127"/>
      <c r="B958" s="127"/>
      <c r="C958" s="127"/>
      <c r="D958" s="127"/>
      <c r="E958" s="127"/>
      <c r="F958" s="127"/>
      <c r="G958" s="154"/>
      <c r="H958" s="154"/>
      <c r="I958" s="154"/>
      <c r="J958" s="127"/>
    </row>
    <row r="959" spans="1:10" x14ac:dyDescent="0.3">
      <c r="A959" s="127"/>
      <c r="B959" s="127"/>
      <c r="C959" s="127"/>
      <c r="D959" s="127"/>
      <c r="E959" s="127"/>
      <c r="F959" s="127"/>
      <c r="G959" s="154"/>
      <c r="H959" s="154"/>
      <c r="I959" s="154"/>
      <c r="J959" s="127"/>
    </row>
    <row r="960" spans="1:10" x14ac:dyDescent="0.3">
      <c r="A960" s="127"/>
      <c r="B960" s="127"/>
      <c r="C960" s="127"/>
      <c r="D960" s="127"/>
      <c r="E960" s="127"/>
      <c r="F960" s="127"/>
      <c r="G960" s="154"/>
      <c r="H960" s="154"/>
      <c r="I960" s="154"/>
      <c r="J960" s="127"/>
    </row>
    <row r="961" spans="1:10" x14ac:dyDescent="0.3">
      <c r="A961" s="127"/>
      <c r="B961" s="127"/>
      <c r="C961" s="127"/>
      <c r="D961" s="127"/>
      <c r="E961" s="127"/>
      <c r="F961" s="127"/>
      <c r="G961" s="154"/>
      <c r="H961" s="154"/>
      <c r="I961" s="154"/>
      <c r="J961" s="127"/>
    </row>
    <row r="962" spans="1:10" x14ac:dyDescent="0.3">
      <c r="A962" s="127"/>
      <c r="B962" s="127"/>
      <c r="C962" s="127"/>
      <c r="D962" s="127"/>
      <c r="E962" s="127"/>
      <c r="F962" s="127"/>
      <c r="G962" s="154"/>
      <c r="H962" s="154"/>
      <c r="I962" s="154"/>
      <c r="J962" s="127"/>
    </row>
    <row r="963" spans="1:10" x14ac:dyDescent="0.3">
      <c r="A963" s="127"/>
      <c r="B963" s="127"/>
      <c r="C963" s="127"/>
      <c r="D963" s="127"/>
      <c r="E963" s="127"/>
      <c r="F963" s="127"/>
      <c r="G963" s="154"/>
      <c r="H963" s="154"/>
      <c r="I963" s="154"/>
      <c r="J963" s="127"/>
    </row>
    <row r="964" spans="1:10" x14ac:dyDescent="0.3">
      <c r="A964" s="127"/>
      <c r="B964" s="127"/>
      <c r="C964" s="127"/>
      <c r="D964" s="127"/>
      <c r="E964" s="127"/>
      <c r="F964" s="127"/>
      <c r="G964" s="154"/>
      <c r="H964" s="154"/>
      <c r="I964" s="154"/>
      <c r="J964" s="127"/>
    </row>
    <row r="965" spans="1:10" x14ac:dyDescent="0.3">
      <c r="A965" s="127"/>
      <c r="B965" s="127"/>
      <c r="C965" s="127"/>
      <c r="D965" s="127"/>
      <c r="E965" s="127"/>
      <c r="F965" s="127"/>
      <c r="G965" s="154"/>
      <c r="H965" s="154"/>
      <c r="I965" s="154"/>
      <c r="J965" s="127"/>
    </row>
    <row r="966" spans="1:10" x14ac:dyDescent="0.3">
      <c r="A966" s="127"/>
      <c r="B966" s="127"/>
      <c r="C966" s="127"/>
      <c r="D966" s="127"/>
      <c r="E966" s="127"/>
      <c r="F966" s="127"/>
      <c r="G966" s="154"/>
      <c r="H966" s="154"/>
      <c r="I966" s="154"/>
      <c r="J966" s="127"/>
    </row>
    <row r="967" spans="1:10" x14ac:dyDescent="0.3">
      <c r="A967" s="127"/>
      <c r="B967" s="127"/>
      <c r="C967" s="127"/>
      <c r="D967" s="127"/>
      <c r="E967" s="127"/>
      <c r="F967" s="127"/>
      <c r="G967" s="154"/>
      <c r="H967" s="154"/>
      <c r="I967" s="154"/>
      <c r="J967" s="127"/>
    </row>
    <row r="968" spans="1:10" x14ac:dyDescent="0.3">
      <c r="A968" s="127"/>
      <c r="B968" s="127"/>
      <c r="C968" s="127"/>
      <c r="D968" s="127"/>
      <c r="E968" s="127"/>
      <c r="F968" s="127"/>
      <c r="G968" s="154"/>
      <c r="H968" s="154"/>
      <c r="I968" s="154"/>
      <c r="J968" s="127"/>
    </row>
    <row r="969" spans="1:10" x14ac:dyDescent="0.3">
      <c r="A969" s="127"/>
      <c r="B969" s="127"/>
      <c r="C969" s="127"/>
      <c r="D969" s="127"/>
      <c r="E969" s="127"/>
      <c r="F969" s="127"/>
      <c r="G969" s="154"/>
      <c r="H969" s="154"/>
      <c r="I969" s="154"/>
      <c r="J969" s="127"/>
    </row>
    <row r="970" spans="1:10" x14ac:dyDescent="0.3">
      <c r="A970" s="127"/>
      <c r="B970" s="127"/>
      <c r="C970" s="127"/>
      <c r="D970" s="127"/>
      <c r="E970" s="127"/>
      <c r="F970" s="127"/>
      <c r="G970" s="154"/>
      <c r="H970" s="154"/>
      <c r="I970" s="154"/>
      <c r="J970" s="127"/>
    </row>
    <row r="971" spans="1:10" x14ac:dyDescent="0.3">
      <c r="A971" s="127"/>
      <c r="B971" s="127"/>
      <c r="C971" s="127"/>
      <c r="D971" s="127"/>
      <c r="E971" s="127"/>
      <c r="F971" s="127"/>
      <c r="G971" s="154"/>
      <c r="H971" s="154"/>
      <c r="I971" s="154"/>
      <c r="J971" s="127"/>
    </row>
    <row r="972" spans="1:10" x14ac:dyDescent="0.3">
      <c r="A972" s="127"/>
      <c r="B972" s="127"/>
      <c r="C972" s="127"/>
      <c r="D972" s="127"/>
      <c r="E972" s="127"/>
      <c r="F972" s="127"/>
      <c r="G972" s="154"/>
      <c r="H972" s="154"/>
      <c r="I972" s="154"/>
      <c r="J972" s="127"/>
    </row>
    <row r="973" spans="1:10" x14ac:dyDescent="0.3">
      <c r="A973" s="127"/>
      <c r="B973" s="127"/>
      <c r="C973" s="127"/>
      <c r="D973" s="127"/>
      <c r="E973" s="127"/>
      <c r="F973" s="127"/>
      <c r="G973" s="154"/>
      <c r="H973" s="154"/>
      <c r="I973" s="154"/>
      <c r="J973" s="127"/>
    </row>
    <row r="974" spans="1:10" x14ac:dyDescent="0.3">
      <c r="A974" s="127"/>
      <c r="B974" s="127"/>
      <c r="C974" s="127"/>
      <c r="D974" s="127"/>
      <c r="E974" s="127"/>
      <c r="F974" s="127"/>
      <c r="G974" s="154"/>
      <c r="H974" s="154"/>
      <c r="I974" s="154"/>
      <c r="J974" s="127"/>
    </row>
    <row r="975" spans="1:10" x14ac:dyDescent="0.3">
      <c r="A975" s="127"/>
      <c r="B975" s="127"/>
      <c r="C975" s="127"/>
      <c r="D975" s="127"/>
      <c r="E975" s="127"/>
      <c r="F975" s="127"/>
      <c r="G975" s="154"/>
      <c r="H975" s="154"/>
      <c r="I975" s="154"/>
      <c r="J975" s="127"/>
    </row>
    <row r="976" spans="1:10" x14ac:dyDescent="0.3">
      <c r="A976" s="127"/>
      <c r="B976" s="127"/>
      <c r="C976" s="127"/>
      <c r="D976" s="127"/>
      <c r="E976" s="127"/>
      <c r="F976" s="127"/>
      <c r="G976" s="154"/>
      <c r="H976" s="154"/>
      <c r="I976" s="154"/>
      <c r="J976" s="127"/>
    </row>
    <row r="977" spans="1:10" x14ac:dyDescent="0.3">
      <c r="A977" s="127"/>
      <c r="B977" s="127"/>
      <c r="C977" s="127"/>
      <c r="D977" s="127"/>
      <c r="E977" s="127"/>
      <c r="F977" s="127"/>
      <c r="G977" s="154"/>
      <c r="H977" s="154"/>
      <c r="I977" s="154"/>
      <c r="J977" s="127"/>
    </row>
    <row r="978" spans="1:10" x14ac:dyDescent="0.3">
      <c r="A978" s="127"/>
      <c r="B978" s="127"/>
      <c r="C978" s="127"/>
      <c r="D978" s="127"/>
      <c r="E978" s="127"/>
      <c r="F978" s="127"/>
      <c r="G978" s="154"/>
      <c r="H978" s="154"/>
      <c r="I978" s="154"/>
      <c r="J978" s="127"/>
    </row>
    <row r="979" spans="1:10" x14ac:dyDescent="0.3">
      <c r="A979" s="127"/>
      <c r="B979" s="127"/>
      <c r="C979" s="127"/>
      <c r="D979" s="127"/>
      <c r="E979" s="127"/>
      <c r="F979" s="127"/>
      <c r="G979" s="154"/>
      <c r="H979" s="154"/>
      <c r="I979" s="154"/>
      <c r="J979" s="127"/>
    </row>
    <row r="980" spans="1:10" x14ac:dyDescent="0.3">
      <c r="A980" s="127"/>
      <c r="B980" s="127"/>
      <c r="C980" s="127"/>
      <c r="D980" s="127"/>
      <c r="E980" s="127"/>
      <c r="F980" s="127"/>
      <c r="G980" s="154"/>
      <c r="H980" s="154"/>
      <c r="I980" s="154"/>
      <c r="J980" s="127"/>
    </row>
    <row r="981" spans="1:10" x14ac:dyDescent="0.3">
      <c r="A981" s="127"/>
      <c r="B981" s="127"/>
      <c r="C981" s="127"/>
      <c r="D981" s="127"/>
      <c r="E981" s="127"/>
      <c r="F981" s="127"/>
      <c r="G981" s="154"/>
      <c r="H981" s="154"/>
      <c r="I981" s="154"/>
      <c r="J981" s="127"/>
    </row>
    <row r="982" spans="1:10" x14ac:dyDescent="0.3">
      <c r="A982" s="127"/>
      <c r="B982" s="127"/>
      <c r="C982" s="127"/>
      <c r="D982" s="127"/>
      <c r="E982" s="127"/>
      <c r="F982" s="127"/>
      <c r="G982" s="154"/>
      <c r="H982" s="154"/>
      <c r="I982" s="154"/>
      <c r="J982" s="127"/>
    </row>
    <row r="983" spans="1:10" x14ac:dyDescent="0.3">
      <c r="A983" s="127"/>
      <c r="B983" s="127"/>
      <c r="C983" s="127"/>
      <c r="D983" s="127"/>
      <c r="E983" s="127"/>
      <c r="F983" s="127"/>
      <c r="G983" s="154"/>
      <c r="H983" s="154"/>
      <c r="I983" s="154"/>
      <c r="J983" s="127"/>
    </row>
    <row r="984" spans="1:10" x14ac:dyDescent="0.3">
      <c r="A984" s="127"/>
      <c r="B984" s="127"/>
      <c r="C984" s="127"/>
      <c r="D984" s="127"/>
      <c r="E984" s="127"/>
      <c r="F984" s="127"/>
      <c r="G984" s="154"/>
      <c r="H984" s="154"/>
      <c r="I984" s="154"/>
      <c r="J984" s="127"/>
    </row>
    <row r="985" spans="1:10" x14ac:dyDescent="0.3">
      <c r="A985" s="127"/>
      <c r="B985" s="127"/>
      <c r="C985" s="127"/>
      <c r="D985" s="127"/>
      <c r="E985" s="127"/>
      <c r="F985" s="127"/>
      <c r="G985" s="154"/>
      <c r="H985" s="154"/>
      <c r="I985" s="154"/>
      <c r="J985" s="127"/>
    </row>
    <row r="986" spans="1:10" x14ac:dyDescent="0.3">
      <c r="A986" s="127"/>
      <c r="B986" s="127"/>
      <c r="C986" s="127"/>
      <c r="D986" s="127"/>
      <c r="E986" s="127"/>
      <c r="F986" s="127"/>
      <c r="G986" s="154"/>
      <c r="H986" s="154"/>
      <c r="I986" s="154"/>
      <c r="J986" s="127"/>
    </row>
    <row r="987" spans="1:10" x14ac:dyDescent="0.3">
      <c r="A987" s="127"/>
      <c r="B987" s="127"/>
      <c r="C987" s="127"/>
      <c r="D987" s="127"/>
      <c r="E987" s="127"/>
      <c r="F987" s="127"/>
      <c r="G987" s="154"/>
      <c r="H987" s="154"/>
      <c r="I987" s="154"/>
      <c r="J987" s="127"/>
    </row>
    <row r="988" spans="1:10" x14ac:dyDescent="0.3">
      <c r="A988" s="127"/>
      <c r="B988" s="127"/>
      <c r="C988" s="127"/>
      <c r="D988" s="127"/>
      <c r="E988" s="127"/>
      <c r="F988" s="127"/>
      <c r="G988" s="154"/>
      <c r="H988" s="154"/>
      <c r="I988" s="154"/>
      <c r="J988" s="127"/>
    </row>
    <row r="989" spans="1:10" x14ac:dyDescent="0.3">
      <c r="A989" s="127"/>
      <c r="B989" s="127"/>
      <c r="C989" s="127"/>
      <c r="D989" s="127"/>
      <c r="E989" s="127"/>
      <c r="F989" s="127"/>
      <c r="G989" s="154"/>
      <c r="H989" s="154"/>
      <c r="I989" s="154"/>
      <c r="J989" s="127"/>
    </row>
    <row r="990" spans="1:10" x14ac:dyDescent="0.3">
      <c r="A990" s="127"/>
      <c r="B990" s="127"/>
      <c r="C990" s="127"/>
      <c r="D990" s="127"/>
      <c r="E990" s="127"/>
      <c r="F990" s="127"/>
      <c r="G990" s="154"/>
      <c r="H990" s="154"/>
      <c r="I990" s="154"/>
      <c r="J990" s="127"/>
    </row>
    <row r="991" spans="1:10" x14ac:dyDescent="0.3">
      <c r="A991" s="127"/>
      <c r="B991" s="127"/>
      <c r="C991" s="127"/>
      <c r="D991" s="127"/>
      <c r="E991" s="127"/>
      <c r="F991" s="127"/>
      <c r="G991" s="154"/>
      <c r="H991" s="154"/>
      <c r="I991" s="154"/>
      <c r="J991" s="127"/>
    </row>
    <row r="992" spans="1:10" x14ac:dyDescent="0.3">
      <c r="A992" s="127"/>
      <c r="B992" s="127"/>
      <c r="C992" s="127"/>
      <c r="D992" s="127"/>
      <c r="E992" s="127"/>
      <c r="F992" s="127"/>
      <c r="G992" s="154"/>
      <c r="H992" s="154"/>
      <c r="I992" s="154"/>
      <c r="J992" s="127"/>
    </row>
    <row r="993" spans="1:10" x14ac:dyDescent="0.3">
      <c r="A993" s="127"/>
      <c r="B993" s="127"/>
      <c r="C993" s="127"/>
      <c r="D993" s="127"/>
      <c r="E993" s="127"/>
      <c r="F993" s="127"/>
      <c r="G993" s="154"/>
      <c r="H993" s="154"/>
      <c r="I993" s="154"/>
      <c r="J993" s="127"/>
    </row>
    <row r="994" spans="1:10" x14ac:dyDescent="0.3">
      <c r="A994" s="127"/>
      <c r="B994" s="127"/>
      <c r="C994" s="127"/>
      <c r="D994" s="127"/>
      <c r="E994" s="127"/>
      <c r="F994" s="127"/>
      <c r="G994" s="154"/>
      <c r="H994" s="154"/>
      <c r="I994" s="154"/>
      <c r="J994" s="127"/>
    </row>
    <row r="995" spans="1:10" x14ac:dyDescent="0.3">
      <c r="A995" s="127"/>
      <c r="B995" s="127"/>
      <c r="C995" s="127"/>
      <c r="D995" s="127"/>
      <c r="E995" s="127"/>
      <c r="F995" s="127"/>
      <c r="G995" s="154"/>
      <c r="H995" s="154"/>
      <c r="I995" s="154"/>
      <c r="J995" s="127"/>
    </row>
    <row r="996" spans="1:10" x14ac:dyDescent="0.3">
      <c r="A996" s="127"/>
      <c r="B996" s="127"/>
      <c r="C996" s="127"/>
      <c r="D996" s="127"/>
      <c r="E996" s="127"/>
      <c r="F996" s="127"/>
      <c r="G996" s="154"/>
      <c r="H996" s="154"/>
      <c r="I996" s="154"/>
      <c r="J996" s="127"/>
    </row>
    <row r="997" spans="1:10" x14ac:dyDescent="0.3">
      <c r="A997" s="127"/>
      <c r="B997" s="127"/>
      <c r="C997" s="127"/>
      <c r="D997" s="127"/>
      <c r="E997" s="127"/>
      <c r="F997" s="127"/>
      <c r="G997" s="154"/>
      <c r="H997" s="154"/>
      <c r="I997" s="154"/>
      <c r="J997" s="127"/>
    </row>
    <row r="998" spans="1:10" x14ac:dyDescent="0.3">
      <c r="A998" s="127"/>
      <c r="B998" s="127"/>
      <c r="C998" s="127"/>
      <c r="D998" s="127"/>
      <c r="E998" s="127"/>
      <c r="F998" s="127"/>
      <c r="G998" s="154"/>
      <c r="H998" s="154"/>
      <c r="I998" s="154"/>
      <c r="J998" s="127"/>
    </row>
    <row r="999" spans="1:10" x14ac:dyDescent="0.3">
      <c r="A999" s="127"/>
      <c r="B999" s="127"/>
      <c r="C999" s="127"/>
      <c r="D999" s="127"/>
      <c r="E999" s="127"/>
      <c r="F999" s="127"/>
      <c r="G999" s="154"/>
      <c r="H999" s="154"/>
      <c r="I999" s="154"/>
      <c r="J999" s="127"/>
    </row>
    <row r="1000" spans="1:10" x14ac:dyDescent="0.3">
      <c r="A1000" s="127"/>
      <c r="B1000" s="127"/>
      <c r="C1000" s="127"/>
      <c r="D1000" s="127"/>
      <c r="E1000" s="127"/>
      <c r="F1000" s="127"/>
      <c r="G1000" s="154"/>
      <c r="H1000" s="154"/>
      <c r="I1000" s="154"/>
      <c r="J1000" s="127"/>
    </row>
    <row r="1001" spans="1:10" x14ac:dyDescent="0.3">
      <c r="A1001" s="127"/>
      <c r="B1001" s="127"/>
      <c r="C1001" s="127"/>
      <c r="D1001" s="127"/>
      <c r="E1001" s="127"/>
      <c r="F1001" s="127"/>
      <c r="G1001" s="154"/>
      <c r="H1001" s="154"/>
      <c r="I1001" s="154"/>
      <c r="J1001" s="127"/>
    </row>
    <row r="1002" spans="1:10" x14ac:dyDescent="0.3">
      <c r="A1002" s="127"/>
      <c r="B1002" s="127"/>
      <c r="C1002" s="127"/>
      <c r="D1002" s="127"/>
      <c r="E1002" s="127"/>
      <c r="F1002" s="127"/>
      <c r="G1002" s="154"/>
      <c r="H1002" s="154"/>
      <c r="I1002" s="154"/>
      <c r="J1002" s="127"/>
    </row>
    <row r="1003" spans="1:10" x14ac:dyDescent="0.3">
      <c r="A1003" s="127"/>
      <c r="B1003" s="127"/>
      <c r="C1003" s="127"/>
      <c r="D1003" s="127"/>
      <c r="E1003" s="127"/>
      <c r="F1003" s="127"/>
      <c r="G1003" s="154"/>
      <c r="H1003" s="154"/>
      <c r="I1003" s="154"/>
      <c r="J1003" s="127"/>
    </row>
    <row r="1004" spans="1:10" x14ac:dyDescent="0.3">
      <c r="A1004" s="127"/>
      <c r="B1004" s="127"/>
      <c r="C1004" s="127"/>
      <c r="D1004" s="127"/>
      <c r="E1004" s="127"/>
      <c r="F1004" s="127"/>
      <c r="G1004" s="154"/>
      <c r="H1004" s="154"/>
      <c r="I1004" s="154"/>
      <c r="J1004" s="127"/>
    </row>
    <row r="1005" spans="1:10" x14ac:dyDescent="0.3">
      <c r="A1005" s="127"/>
      <c r="B1005" s="127"/>
      <c r="C1005" s="127"/>
      <c r="D1005" s="127"/>
      <c r="E1005" s="127"/>
      <c r="F1005" s="127"/>
      <c r="G1005" s="154"/>
      <c r="H1005" s="154"/>
      <c r="I1005" s="154"/>
      <c r="J1005" s="127"/>
    </row>
    <row r="1006" spans="1:10" x14ac:dyDescent="0.3">
      <c r="A1006" s="127"/>
      <c r="B1006" s="127"/>
      <c r="C1006" s="127"/>
      <c r="D1006" s="127"/>
      <c r="E1006" s="127"/>
      <c r="F1006" s="127"/>
      <c r="G1006" s="154"/>
      <c r="H1006" s="154"/>
      <c r="I1006" s="154"/>
      <c r="J1006" s="127"/>
    </row>
    <row r="1007" spans="1:10" x14ac:dyDescent="0.3">
      <c r="A1007" s="127"/>
      <c r="B1007" s="127"/>
      <c r="C1007" s="127"/>
      <c r="D1007" s="127"/>
      <c r="E1007" s="127"/>
      <c r="F1007" s="127"/>
      <c r="G1007" s="154"/>
      <c r="H1007" s="154"/>
      <c r="I1007" s="154"/>
      <c r="J1007" s="127"/>
    </row>
    <row r="1008" spans="1:10" x14ac:dyDescent="0.3">
      <c r="A1008" s="127"/>
      <c r="B1008" s="127"/>
      <c r="C1008" s="127"/>
      <c r="D1008" s="127"/>
      <c r="E1008" s="127"/>
      <c r="F1008" s="127"/>
      <c r="G1008" s="154"/>
      <c r="H1008" s="154"/>
      <c r="I1008" s="154"/>
      <c r="J1008" s="127"/>
    </row>
    <row r="1009" spans="1:10" x14ac:dyDescent="0.3">
      <c r="A1009" s="127"/>
      <c r="B1009" s="127"/>
      <c r="C1009" s="127"/>
      <c r="D1009" s="127"/>
      <c r="E1009" s="127"/>
      <c r="F1009" s="127"/>
      <c r="G1009" s="154"/>
      <c r="H1009" s="154"/>
      <c r="I1009" s="154"/>
      <c r="J1009" s="127"/>
    </row>
    <row r="1010" spans="1:10" x14ac:dyDescent="0.3">
      <c r="A1010" s="127"/>
      <c r="B1010" s="127"/>
      <c r="C1010" s="127"/>
      <c r="D1010" s="127"/>
      <c r="E1010" s="127"/>
      <c r="F1010" s="127"/>
      <c r="G1010" s="154"/>
      <c r="H1010" s="154"/>
      <c r="I1010" s="154"/>
      <c r="J1010" s="127"/>
    </row>
    <row r="1011" spans="1:10" x14ac:dyDescent="0.3">
      <c r="A1011" s="127"/>
      <c r="B1011" s="127"/>
      <c r="C1011" s="127"/>
      <c r="D1011" s="127"/>
      <c r="E1011" s="127"/>
      <c r="F1011" s="127"/>
      <c r="G1011" s="154"/>
      <c r="H1011" s="154"/>
      <c r="I1011" s="154"/>
      <c r="J1011" s="127"/>
    </row>
    <row r="1012" spans="1:10" x14ac:dyDescent="0.3">
      <c r="A1012" s="127"/>
      <c r="B1012" s="127"/>
      <c r="C1012" s="127"/>
      <c r="D1012" s="127"/>
      <c r="E1012" s="127"/>
      <c r="F1012" s="127"/>
      <c r="G1012" s="154"/>
      <c r="H1012" s="154"/>
      <c r="I1012" s="154"/>
      <c r="J1012" s="127"/>
    </row>
    <row r="1013" spans="1:10" x14ac:dyDescent="0.3">
      <c r="A1013" s="127"/>
      <c r="B1013" s="127"/>
      <c r="C1013" s="127"/>
      <c r="D1013" s="127"/>
      <c r="E1013" s="127"/>
      <c r="F1013" s="127"/>
      <c r="G1013" s="154"/>
      <c r="H1013" s="154"/>
      <c r="I1013" s="154"/>
      <c r="J1013" s="127"/>
    </row>
    <row r="1014" spans="1:10" x14ac:dyDescent="0.3">
      <c r="A1014" s="127"/>
      <c r="B1014" s="127"/>
      <c r="C1014" s="127"/>
      <c r="D1014" s="127"/>
      <c r="E1014" s="127"/>
      <c r="F1014" s="127"/>
      <c r="G1014" s="154"/>
      <c r="H1014" s="154"/>
      <c r="I1014" s="154"/>
      <c r="J1014" s="127"/>
    </row>
    <row r="1015" spans="1:10" x14ac:dyDescent="0.3">
      <c r="A1015" s="127"/>
      <c r="B1015" s="127"/>
      <c r="C1015" s="127"/>
      <c r="D1015" s="127"/>
      <c r="E1015" s="127"/>
      <c r="F1015" s="127"/>
      <c r="G1015" s="154"/>
      <c r="H1015" s="154"/>
      <c r="I1015" s="154"/>
      <c r="J1015" s="127"/>
    </row>
    <row r="1016" spans="1:10" x14ac:dyDescent="0.3">
      <c r="A1016" s="127"/>
      <c r="B1016" s="127"/>
      <c r="C1016" s="127"/>
      <c r="D1016" s="127"/>
      <c r="E1016" s="127"/>
      <c r="F1016" s="127"/>
      <c r="G1016" s="154"/>
      <c r="H1016" s="154"/>
      <c r="I1016" s="154"/>
      <c r="J1016" s="127"/>
    </row>
    <row r="1017" spans="1:10" x14ac:dyDescent="0.3">
      <c r="A1017" s="127"/>
      <c r="B1017" s="127"/>
      <c r="C1017" s="127"/>
      <c r="D1017" s="127"/>
      <c r="E1017" s="127"/>
      <c r="F1017" s="127"/>
      <c r="G1017" s="154"/>
      <c r="H1017" s="154"/>
      <c r="I1017" s="154"/>
      <c r="J1017" s="127"/>
    </row>
    <row r="1018" spans="1:10" x14ac:dyDescent="0.3">
      <c r="A1018" s="127"/>
      <c r="B1018" s="127"/>
      <c r="C1018" s="127"/>
      <c r="D1018" s="127"/>
      <c r="E1018" s="127"/>
      <c r="F1018" s="127"/>
      <c r="G1018" s="154"/>
      <c r="H1018" s="154"/>
      <c r="I1018" s="154"/>
      <c r="J1018" s="127"/>
    </row>
    <row r="1019" spans="1:10" x14ac:dyDescent="0.3">
      <c r="A1019" s="127"/>
      <c r="B1019" s="127"/>
      <c r="C1019" s="127"/>
      <c r="D1019" s="127"/>
      <c r="E1019" s="127"/>
      <c r="F1019" s="127"/>
      <c r="G1019" s="154"/>
      <c r="H1019" s="154"/>
      <c r="I1019" s="154"/>
      <c r="J1019" s="127"/>
    </row>
    <row r="1020" spans="1:10" x14ac:dyDescent="0.3">
      <c r="A1020" s="127"/>
      <c r="B1020" s="127"/>
      <c r="C1020" s="127"/>
      <c r="D1020" s="127"/>
      <c r="E1020" s="127"/>
      <c r="F1020" s="127"/>
      <c r="G1020" s="154"/>
      <c r="H1020" s="154"/>
      <c r="I1020" s="154"/>
      <c r="J1020" s="127"/>
    </row>
    <row r="1021" spans="1:10" x14ac:dyDescent="0.3">
      <c r="A1021" s="127"/>
      <c r="B1021" s="127"/>
      <c r="C1021" s="127"/>
      <c r="D1021" s="127"/>
      <c r="E1021" s="127"/>
      <c r="F1021" s="127"/>
      <c r="G1021" s="154"/>
      <c r="H1021" s="154"/>
      <c r="I1021" s="154"/>
      <c r="J1021" s="127"/>
    </row>
    <row r="1022" spans="1:10" x14ac:dyDescent="0.3">
      <c r="A1022" s="127"/>
      <c r="B1022" s="127"/>
      <c r="C1022" s="127"/>
      <c r="D1022" s="127"/>
      <c r="E1022" s="127"/>
      <c r="F1022" s="127"/>
      <c r="G1022" s="154"/>
      <c r="H1022" s="154"/>
      <c r="I1022" s="154"/>
      <c r="J1022" s="127"/>
    </row>
    <row r="1023" spans="1:10" x14ac:dyDescent="0.3">
      <c r="A1023" s="127"/>
      <c r="B1023" s="127"/>
      <c r="C1023" s="127"/>
      <c r="D1023" s="127"/>
      <c r="E1023" s="127"/>
      <c r="F1023" s="127"/>
      <c r="G1023" s="154"/>
      <c r="H1023" s="154"/>
      <c r="I1023" s="154"/>
      <c r="J1023" s="127"/>
    </row>
    <row r="1024" spans="1:10" x14ac:dyDescent="0.3">
      <c r="A1024" s="127"/>
      <c r="B1024" s="127"/>
      <c r="C1024" s="127"/>
      <c r="D1024" s="127"/>
      <c r="E1024" s="127"/>
      <c r="F1024" s="127"/>
      <c r="G1024" s="154"/>
      <c r="H1024" s="154"/>
      <c r="I1024" s="154"/>
      <c r="J1024" s="127"/>
    </row>
    <row r="1025" spans="1:10" x14ac:dyDescent="0.3">
      <c r="A1025" s="127"/>
      <c r="B1025" s="127"/>
      <c r="C1025" s="127"/>
      <c r="D1025" s="127"/>
      <c r="E1025" s="127"/>
      <c r="F1025" s="127"/>
      <c r="G1025" s="154"/>
      <c r="H1025" s="154"/>
      <c r="I1025" s="154"/>
      <c r="J1025" s="127"/>
    </row>
    <row r="1026" spans="1:10" x14ac:dyDescent="0.3">
      <c r="A1026" s="127"/>
      <c r="B1026" s="127"/>
      <c r="C1026" s="127"/>
      <c r="D1026" s="127"/>
      <c r="E1026" s="127"/>
      <c r="F1026" s="127"/>
      <c r="G1026" s="154"/>
      <c r="H1026" s="154"/>
      <c r="I1026" s="154"/>
      <c r="J1026" s="127"/>
    </row>
    <row r="1027" spans="1:10" x14ac:dyDescent="0.3">
      <c r="A1027" s="127"/>
      <c r="B1027" s="127"/>
      <c r="C1027" s="127"/>
      <c r="D1027" s="127"/>
      <c r="E1027" s="127"/>
      <c r="F1027" s="127"/>
      <c r="G1027" s="154"/>
      <c r="H1027" s="154"/>
      <c r="I1027" s="154"/>
      <c r="J1027" s="127"/>
    </row>
    <row r="1028" spans="1:10" x14ac:dyDescent="0.3">
      <c r="A1028" s="127"/>
      <c r="B1028" s="127"/>
      <c r="C1028" s="127"/>
      <c r="D1028" s="127"/>
      <c r="E1028" s="127"/>
      <c r="F1028" s="127"/>
      <c r="G1028" s="154"/>
      <c r="H1028" s="154"/>
      <c r="I1028" s="154"/>
      <c r="J1028" s="127"/>
    </row>
    <row r="1029" spans="1:10" x14ac:dyDescent="0.3">
      <c r="A1029" s="127"/>
      <c r="B1029" s="127"/>
      <c r="C1029" s="127"/>
      <c r="D1029" s="127"/>
      <c r="E1029" s="127"/>
      <c r="F1029" s="127"/>
      <c r="G1029" s="154"/>
      <c r="H1029" s="154"/>
      <c r="I1029" s="154"/>
      <c r="J1029" s="127"/>
    </row>
    <row r="1030" spans="1:10" x14ac:dyDescent="0.3">
      <c r="A1030" s="127"/>
      <c r="B1030" s="127"/>
      <c r="C1030" s="127"/>
      <c r="D1030" s="127"/>
      <c r="E1030" s="127"/>
      <c r="F1030" s="127"/>
      <c r="G1030" s="154"/>
      <c r="H1030" s="154"/>
      <c r="I1030" s="154"/>
      <c r="J1030" s="127"/>
    </row>
    <row r="1031" spans="1:10" x14ac:dyDescent="0.3">
      <c r="A1031" s="127"/>
      <c r="B1031" s="127"/>
      <c r="C1031" s="127"/>
      <c r="D1031" s="127"/>
      <c r="E1031" s="127"/>
      <c r="F1031" s="127"/>
      <c r="G1031" s="154"/>
      <c r="H1031" s="154"/>
      <c r="I1031" s="154"/>
      <c r="J1031" s="127"/>
    </row>
    <row r="1032" spans="1:10" x14ac:dyDescent="0.3">
      <c r="A1032" s="127"/>
      <c r="B1032" s="127"/>
      <c r="C1032" s="127"/>
      <c r="D1032" s="127"/>
      <c r="E1032" s="127"/>
      <c r="F1032" s="127"/>
      <c r="G1032" s="154"/>
      <c r="H1032" s="154"/>
      <c r="I1032" s="154"/>
      <c r="J1032" s="127"/>
    </row>
    <row r="1033" spans="1:10" x14ac:dyDescent="0.3">
      <c r="A1033" s="127"/>
      <c r="B1033" s="127"/>
      <c r="C1033" s="127"/>
      <c r="D1033" s="127"/>
      <c r="E1033" s="127"/>
      <c r="F1033" s="127"/>
      <c r="G1033" s="154"/>
      <c r="H1033" s="154"/>
      <c r="I1033" s="154"/>
      <c r="J1033" s="127"/>
    </row>
    <row r="1034" spans="1:10" x14ac:dyDescent="0.3">
      <c r="A1034" s="127"/>
      <c r="B1034" s="127"/>
      <c r="C1034" s="127"/>
      <c r="D1034" s="127"/>
      <c r="E1034" s="127"/>
      <c r="F1034" s="127"/>
      <c r="G1034" s="154"/>
      <c r="H1034" s="154"/>
      <c r="I1034" s="154"/>
      <c r="J1034" s="127"/>
    </row>
    <row r="1035" spans="1:10" x14ac:dyDescent="0.3">
      <c r="A1035" s="127"/>
      <c r="B1035" s="127"/>
      <c r="C1035" s="127"/>
      <c r="D1035" s="127"/>
      <c r="E1035" s="127"/>
      <c r="F1035" s="127"/>
      <c r="G1035" s="154"/>
      <c r="H1035" s="154"/>
      <c r="I1035" s="154"/>
      <c r="J1035" s="127"/>
    </row>
    <row r="1036" spans="1:10" x14ac:dyDescent="0.3">
      <c r="A1036" s="127"/>
      <c r="B1036" s="127"/>
      <c r="C1036" s="127"/>
      <c r="D1036" s="127"/>
      <c r="E1036" s="127"/>
      <c r="F1036" s="127"/>
      <c r="G1036" s="154"/>
      <c r="H1036" s="154"/>
      <c r="I1036" s="154"/>
      <c r="J1036" s="127"/>
    </row>
    <row r="1037" spans="1:10" x14ac:dyDescent="0.3">
      <c r="A1037" s="127"/>
      <c r="B1037" s="127"/>
      <c r="C1037" s="127"/>
      <c r="D1037" s="127"/>
      <c r="E1037" s="127"/>
      <c r="F1037" s="127"/>
      <c r="G1037" s="154"/>
      <c r="H1037" s="154"/>
      <c r="I1037" s="154"/>
      <c r="J1037" s="127"/>
    </row>
    <row r="1038" spans="1:10" x14ac:dyDescent="0.3">
      <c r="A1038" s="127"/>
      <c r="B1038" s="127"/>
      <c r="C1038" s="127"/>
      <c r="D1038" s="127"/>
      <c r="E1038" s="127"/>
      <c r="F1038" s="127"/>
      <c r="G1038" s="154"/>
      <c r="H1038" s="154"/>
      <c r="I1038" s="154"/>
      <c r="J1038" s="127"/>
    </row>
    <row r="1039" spans="1:10" x14ac:dyDescent="0.3">
      <c r="A1039" s="127"/>
      <c r="B1039" s="127"/>
      <c r="C1039" s="127"/>
      <c r="D1039" s="127"/>
      <c r="E1039" s="127"/>
      <c r="F1039" s="127"/>
      <c r="G1039" s="154"/>
      <c r="H1039" s="154"/>
      <c r="I1039" s="154"/>
      <c r="J1039" s="127"/>
    </row>
    <row r="1040" spans="1:10" x14ac:dyDescent="0.3">
      <c r="A1040" s="127"/>
      <c r="B1040" s="127"/>
      <c r="C1040" s="127"/>
      <c r="D1040" s="127"/>
      <c r="E1040" s="127"/>
      <c r="F1040" s="127"/>
      <c r="G1040" s="154"/>
      <c r="H1040" s="154"/>
      <c r="I1040" s="154"/>
      <c r="J1040" s="127"/>
    </row>
    <row r="1041" spans="1:10" x14ac:dyDescent="0.3">
      <c r="A1041" s="127"/>
      <c r="B1041" s="127"/>
      <c r="C1041" s="127"/>
      <c r="D1041" s="127"/>
      <c r="E1041" s="127"/>
      <c r="F1041" s="127"/>
      <c r="G1041" s="154"/>
      <c r="H1041" s="154"/>
      <c r="I1041" s="154"/>
      <c r="J1041" s="127"/>
    </row>
    <row r="1042" spans="1:10" x14ac:dyDescent="0.3">
      <c r="A1042" s="127"/>
      <c r="B1042" s="127"/>
      <c r="C1042" s="127"/>
      <c r="D1042" s="127"/>
      <c r="E1042" s="127"/>
      <c r="F1042" s="127"/>
      <c r="G1042" s="154"/>
      <c r="H1042" s="154"/>
      <c r="I1042" s="154"/>
      <c r="J1042" s="127"/>
    </row>
    <row r="1043" spans="1:10" x14ac:dyDescent="0.3">
      <c r="A1043" s="127"/>
      <c r="B1043" s="127"/>
      <c r="C1043" s="127"/>
      <c r="D1043" s="127"/>
      <c r="E1043" s="127"/>
      <c r="F1043" s="127"/>
      <c r="G1043" s="154"/>
      <c r="H1043" s="154"/>
      <c r="I1043" s="154"/>
      <c r="J1043" s="127"/>
    </row>
    <row r="1044" spans="1:10" x14ac:dyDescent="0.3">
      <c r="A1044" s="127"/>
      <c r="B1044" s="127"/>
      <c r="C1044" s="127"/>
      <c r="D1044" s="127"/>
      <c r="E1044" s="127"/>
      <c r="F1044" s="127"/>
      <c r="G1044" s="154"/>
      <c r="H1044" s="154"/>
      <c r="I1044" s="154"/>
      <c r="J1044" s="127"/>
    </row>
    <row r="1045" spans="1:10" x14ac:dyDescent="0.3">
      <c r="A1045" s="127"/>
      <c r="B1045" s="127"/>
      <c r="C1045" s="127"/>
      <c r="D1045" s="127"/>
      <c r="E1045" s="127"/>
      <c r="F1045" s="127"/>
      <c r="G1045" s="154"/>
      <c r="H1045" s="154"/>
      <c r="I1045" s="154"/>
      <c r="J1045" s="127"/>
    </row>
    <row r="1046" spans="1:10" x14ac:dyDescent="0.3">
      <c r="A1046" s="127"/>
      <c r="B1046" s="127"/>
      <c r="C1046" s="127"/>
      <c r="D1046" s="127"/>
      <c r="E1046" s="127"/>
      <c r="F1046" s="127"/>
      <c r="G1046" s="154"/>
      <c r="H1046" s="154"/>
      <c r="I1046" s="154"/>
      <c r="J1046" s="127"/>
    </row>
    <row r="1047" spans="1:10" x14ac:dyDescent="0.3">
      <c r="A1047" s="127"/>
      <c r="B1047" s="127"/>
      <c r="C1047" s="127"/>
      <c r="D1047" s="127"/>
      <c r="E1047" s="127"/>
      <c r="F1047" s="127"/>
      <c r="G1047" s="154"/>
      <c r="H1047" s="154"/>
      <c r="I1047" s="154"/>
      <c r="J1047" s="127"/>
    </row>
    <row r="1048" spans="1:10" x14ac:dyDescent="0.3">
      <c r="A1048" s="127"/>
      <c r="B1048" s="127"/>
      <c r="C1048" s="127"/>
      <c r="D1048" s="127"/>
      <c r="E1048" s="127"/>
      <c r="F1048" s="127"/>
      <c r="G1048" s="154"/>
      <c r="H1048" s="154"/>
      <c r="I1048" s="154"/>
      <c r="J1048" s="127"/>
    </row>
    <row r="1049" spans="1:10" x14ac:dyDescent="0.3">
      <c r="A1049" s="127"/>
      <c r="B1049" s="127"/>
      <c r="C1049" s="127"/>
      <c r="D1049" s="127"/>
      <c r="E1049" s="127"/>
      <c r="F1049" s="127"/>
      <c r="G1049" s="154"/>
      <c r="H1049" s="154"/>
      <c r="I1049" s="154"/>
      <c r="J1049" s="127"/>
    </row>
    <row r="1050" spans="1:10" x14ac:dyDescent="0.3">
      <c r="A1050" s="127"/>
      <c r="B1050" s="127"/>
      <c r="C1050" s="127"/>
      <c r="D1050" s="127"/>
      <c r="E1050" s="127"/>
      <c r="F1050" s="127"/>
      <c r="G1050" s="154"/>
      <c r="H1050" s="154"/>
      <c r="I1050" s="154"/>
      <c r="J1050" s="127"/>
    </row>
    <row r="1051" spans="1:10" x14ac:dyDescent="0.3">
      <c r="A1051" s="127"/>
      <c r="B1051" s="127"/>
      <c r="C1051" s="127"/>
      <c r="D1051" s="127"/>
      <c r="E1051" s="127"/>
      <c r="F1051" s="127"/>
      <c r="G1051" s="154"/>
      <c r="H1051" s="154"/>
      <c r="I1051" s="154"/>
      <c r="J1051" s="127"/>
    </row>
    <row r="1052" spans="1:10" x14ac:dyDescent="0.3">
      <c r="A1052" s="127"/>
      <c r="B1052" s="127"/>
      <c r="C1052" s="127"/>
      <c r="D1052" s="127"/>
      <c r="E1052" s="127"/>
      <c r="F1052" s="127"/>
      <c r="G1052" s="154"/>
      <c r="H1052" s="154"/>
      <c r="I1052" s="154"/>
      <c r="J1052" s="127"/>
    </row>
    <row r="1053" spans="1:10" x14ac:dyDescent="0.3">
      <c r="A1053" s="127"/>
      <c r="B1053" s="127"/>
      <c r="C1053" s="127"/>
      <c r="D1053" s="127"/>
      <c r="E1053" s="127"/>
      <c r="F1053" s="127"/>
      <c r="G1053" s="154"/>
      <c r="H1053" s="154"/>
      <c r="I1053" s="154"/>
      <c r="J1053" s="127"/>
    </row>
    <row r="1054" spans="1:10" x14ac:dyDescent="0.3">
      <c r="A1054" s="127"/>
      <c r="B1054" s="127"/>
      <c r="C1054" s="127"/>
      <c r="D1054" s="127"/>
      <c r="E1054" s="127"/>
      <c r="F1054" s="127"/>
      <c r="G1054" s="154"/>
      <c r="H1054" s="154"/>
      <c r="I1054" s="154"/>
      <c r="J1054" s="127"/>
    </row>
    <row r="1055" spans="1:10" x14ac:dyDescent="0.3">
      <c r="A1055" s="127"/>
      <c r="B1055" s="127"/>
      <c r="C1055" s="127"/>
      <c r="D1055" s="127"/>
      <c r="E1055" s="127"/>
      <c r="F1055" s="127"/>
      <c r="G1055" s="154"/>
      <c r="H1055" s="154"/>
      <c r="I1055" s="154"/>
      <c r="J1055" s="127"/>
    </row>
    <row r="1056" spans="1:10" x14ac:dyDescent="0.3">
      <c r="A1056" s="127"/>
      <c r="B1056" s="127"/>
      <c r="C1056" s="127"/>
      <c r="D1056" s="127"/>
      <c r="E1056" s="127"/>
      <c r="F1056" s="127"/>
      <c r="G1056" s="154"/>
      <c r="H1056" s="154"/>
      <c r="I1056" s="154"/>
      <c r="J1056" s="127"/>
    </row>
    <row r="1057" spans="1:10" x14ac:dyDescent="0.3">
      <c r="A1057" s="127"/>
      <c r="B1057" s="127"/>
      <c r="C1057" s="127"/>
      <c r="D1057" s="127"/>
      <c r="E1057" s="127"/>
      <c r="F1057" s="127"/>
      <c r="G1057" s="154"/>
      <c r="H1057" s="154"/>
      <c r="I1057" s="154"/>
      <c r="J1057" s="127"/>
    </row>
    <row r="1058" spans="1:10" x14ac:dyDescent="0.3">
      <c r="A1058" s="127"/>
      <c r="B1058" s="127"/>
      <c r="C1058" s="127"/>
      <c r="D1058" s="127"/>
      <c r="E1058" s="127"/>
      <c r="F1058" s="127"/>
      <c r="G1058" s="154"/>
      <c r="H1058" s="154"/>
      <c r="I1058" s="154"/>
      <c r="J1058" s="127"/>
    </row>
    <row r="1059" spans="1:10" x14ac:dyDescent="0.3">
      <c r="A1059" s="127"/>
      <c r="B1059" s="127"/>
      <c r="C1059" s="127"/>
      <c r="D1059" s="127"/>
      <c r="E1059" s="127"/>
      <c r="F1059" s="127"/>
      <c r="G1059" s="154"/>
      <c r="H1059" s="154"/>
      <c r="I1059" s="154"/>
      <c r="J1059" s="127"/>
    </row>
    <row r="1060" spans="1:10" x14ac:dyDescent="0.3">
      <c r="A1060" s="127"/>
      <c r="B1060" s="127"/>
      <c r="C1060" s="127"/>
      <c r="D1060" s="127"/>
      <c r="E1060" s="127"/>
      <c r="F1060" s="127"/>
      <c r="G1060" s="154"/>
      <c r="H1060" s="154"/>
      <c r="I1060" s="154"/>
      <c r="J1060" s="127"/>
    </row>
    <row r="1061" spans="1:10" x14ac:dyDescent="0.3">
      <c r="A1061" s="127"/>
      <c r="B1061" s="127"/>
      <c r="C1061" s="127"/>
      <c r="D1061" s="127"/>
      <c r="E1061" s="127"/>
      <c r="F1061" s="127"/>
      <c r="G1061" s="154"/>
      <c r="H1061" s="154"/>
      <c r="I1061" s="154"/>
      <c r="J1061" s="127"/>
    </row>
    <row r="1062" spans="1:10" x14ac:dyDescent="0.3">
      <c r="A1062" s="127"/>
      <c r="B1062" s="127"/>
      <c r="C1062" s="127"/>
      <c r="D1062" s="127"/>
      <c r="E1062" s="127"/>
      <c r="F1062" s="127"/>
      <c r="G1062" s="154"/>
      <c r="H1062" s="154"/>
      <c r="I1062" s="154"/>
      <c r="J1062" s="127"/>
    </row>
    <row r="1063" spans="1:10" x14ac:dyDescent="0.3">
      <c r="A1063" s="127"/>
      <c r="B1063" s="127"/>
      <c r="C1063" s="127"/>
      <c r="D1063" s="127"/>
      <c r="E1063" s="127"/>
      <c r="F1063" s="127"/>
      <c r="G1063" s="154"/>
      <c r="H1063" s="154"/>
      <c r="I1063" s="154"/>
      <c r="J1063" s="127"/>
    </row>
    <row r="1064" spans="1:10" x14ac:dyDescent="0.3">
      <c r="A1064" s="127"/>
      <c r="B1064" s="127"/>
      <c r="C1064" s="127"/>
      <c r="D1064" s="127"/>
      <c r="E1064" s="127"/>
      <c r="F1064" s="127"/>
      <c r="G1064" s="154"/>
      <c r="H1064" s="154"/>
      <c r="I1064" s="154"/>
      <c r="J1064" s="127"/>
    </row>
    <row r="1065" spans="1:10" x14ac:dyDescent="0.3">
      <c r="A1065" s="127"/>
      <c r="B1065" s="127"/>
      <c r="C1065" s="127"/>
      <c r="D1065" s="127"/>
      <c r="E1065" s="127"/>
      <c r="F1065" s="127"/>
      <c r="G1065" s="154"/>
      <c r="H1065" s="154"/>
      <c r="I1065" s="154"/>
      <c r="J1065" s="127"/>
    </row>
    <row r="1066" spans="1:10" x14ac:dyDescent="0.3">
      <c r="A1066" s="127"/>
      <c r="B1066" s="127"/>
      <c r="C1066" s="127"/>
      <c r="D1066" s="127"/>
      <c r="E1066" s="127"/>
      <c r="F1066" s="127"/>
      <c r="G1066" s="154"/>
      <c r="H1066" s="154"/>
      <c r="I1066" s="154"/>
      <c r="J1066" s="127"/>
    </row>
    <row r="1067" spans="1:10" x14ac:dyDescent="0.3">
      <c r="A1067" s="127"/>
      <c r="B1067" s="127"/>
      <c r="C1067" s="127"/>
      <c r="D1067" s="127"/>
      <c r="E1067" s="127"/>
      <c r="F1067" s="127"/>
      <c r="G1067" s="154"/>
      <c r="H1067" s="154"/>
      <c r="I1067" s="154"/>
      <c r="J1067" s="127"/>
    </row>
    <row r="1068" spans="1:10" x14ac:dyDescent="0.3">
      <c r="A1068" s="127"/>
      <c r="B1068" s="127"/>
      <c r="C1068" s="127"/>
      <c r="D1068" s="127"/>
      <c r="E1068" s="127"/>
      <c r="F1068" s="127"/>
      <c r="G1068" s="154"/>
      <c r="H1068" s="154"/>
      <c r="I1068" s="154"/>
      <c r="J1068" s="127"/>
    </row>
    <row r="1069" spans="1:10" x14ac:dyDescent="0.3">
      <c r="A1069" s="127"/>
      <c r="B1069" s="127"/>
      <c r="C1069" s="127"/>
      <c r="D1069" s="127"/>
      <c r="E1069" s="127"/>
      <c r="F1069" s="127"/>
      <c r="G1069" s="154"/>
      <c r="H1069" s="154"/>
      <c r="I1069" s="154"/>
      <c r="J1069" s="127"/>
    </row>
    <row r="1070" spans="1:10" x14ac:dyDescent="0.3">
      <c r="A1070" s="127"/>
      <c r="B1070" s="127"/>
      <c r="C1070" s="127"/>
      <c r="D1070" s="127"/>
      <c r="E1070" s="127"/>
      <c r="F1070" s="127"/>
      <c r="G1070" s="154"/>
      <c r="H1070" s="154"/>
      <c r="I1070" s="154"/>
      <c r="J1070" s="127"/>
    </row>
    <row r="1071" spans="1:10" x14ac:dyDescent="0.3">
      <c r="A1071" s="127"/>
      <c r="B1071" s="127"/>
      <c r="C1071" s="127"/>
      <c r="D1071" s="127"/>
      <c r="E1071" s="127"/>
      <c r="F1071" s="127"/>
      <c r="G1071" s="154"/>
      <c r="H1071" s="154"/>
      <c r="I1071" s="154"/>
      <c r="J1071" s="127"/>
    </row>
    <row r="1072" spans="1:10" x14ac:dyDescent="0.3">
      <c r="A1072" s="127"/>
      <c r="B1072" s="127"/>
      <c r="C1072" s="127"/>
      <c r="D1072" s="127"/>
      <c r="E1072" s="127"/>
      <c r="F1072" s="127"/>
      <c r="G1072" s="154"/>
      <c r="H1072" s="154"/>
      <c r="I1072" s="154"/>
      <c r="J1072" s="127"/>
    </row>
    <row r="1073" spans="1:10" x14ac:dyDescent="0.3">
      <c r="A1073" s="127"/>
      <c r="B1073" s="127"/>
      <c r="C1073" s="127"/>
      <c r="D1073" s="127"/>
      <c r="E1073" s="127"/>
      <c r="F1073" s="127"/>
      <c r="G1073" s="154"/>
      <c r="H1073" s="154"/>
      <c r="I1073" s="154"/>
      <c r="J1073" s="127"/>
    </row>
    <row r="1074" spans="1:10" x14ac:dyDescent="0.3">
      <c r="A1074" s="127"/>
      <c r="B1074" s="127"/>
      <c r="C1074" s="127"/>
      <c r="D1074" s="127"/>
      <c r="E1074" s="127"/>
      <c r="F1074" s="127"/>
      <c r="G1074" s="154"/>
      <c r="H1074" s="154"/>
      <c r="I1074" s="154"/>
      <c r="J1074" s="127"/>
    </row>
    <row r="1075" spans="1:10" x14ac:dyDescent="0.3">
      <c r="A1075" s="127"/>
      <c r="B1075" s="127"/>
      <c r="C1075" s="127"/>
      <c r="D1075" s="127"/>
      <c r="E1075" s="127"/>
      <c r="F1075" s="127"/>
      <c r="G1075" s="154"/>
      <c r="H1075" s="154"/>
      <c r="I1075" s="154"/>
      <c r="J1075" s="127"/>
    </row>
    <row r="1076" spans="1:10" x14ac:dyDescent="0.3">
      <c r="A1076" s="127"/>
      <c r="B1076" s="127"/>
      <c r="C1076" s="127"/>
      <c r="D1076" s="127"/>
      <c r="E1076" s="127"/>
      <c r="F1076" s="127"/>
      <c r="G1076" s="154"/>
      <c r="H1076" s="154"/>
      <c r="I1076" s="154"/>
      <c r="J1076" s="127"/>
    </row>
    <row r="1077" spans="1:10" x14ac:dyDescent="0.3">
      <c r="A1077" s="127"/>
      <c r="B1077" s="127"/>
      <c r="C1077" s="127"/>
      <c r="D1077" s="127"/>
      <c r="E1077" s="127"/>
      <c r="F1077" s="127"/>
      <c r="G1077" s="154"/>
      <c r="H1077" s="154"/>
      <c r="I1077" s="154"/>
      <c r="J1077" s="127"/>
    </row>
    <row r="1078" spans="1:10" x14ac:dyDescent="0.3">
      <c r="A1078" s="127"/>
      <c r="B1078" s="127"/>
      <c r="C1078" s="127"/>
      <c r="D1078" s="127"/>
      <c r="E1078" s="127"/>
      <c r="F1078" s="127"/>
      <c r="G1078" s="154"/>
      <c r="H1078" s="154"/>
      <c r="I1078" s="154"/>
      <c r="J1078" s="127"/>
    </row>
    <row r="1079" spans="1:10" x14ac:dyDescent="0.3">
      <c r="A1079" s="127"/>
      <c r="B1079" s="127"/>
      <c r="C1079" s="127"/>
      <c r="D1079" s="127"/>
      <c r="E1079" s="127"/>
      <c r="F1079" s="127"/>
      <c r="G1079" s="154"/>
      <c r="H1079" s="154"/>
      <c r="I1079" s="154"/>
      <c r="J1079" s="127"/>
    </row>
    <row r="1080" spans="1:10" x14ac:dyDescent="0.3">
      <c r="A1080" s="127"/>
      <c r="B1080" s="127"/>
      <c r="C1080" s="127"/>
      <c r="D1080" s="127"/>
      <c r="E1080" s="127"/>
      <c r="F1080" s="127"/>
      <c r="G1080" s="154"/>
      <c r="H1080" s="154"/>
      <c r="I1080" s="154"/>
      <c r="J1080" s="127"/>
    </row>
    <row r="1081" spans="1:10" x14ac:dyDescent="0.3">
      <c r="A1081" s="127"/>
      <c r="B1081" s="127"/>
      <c r="C1081" s="127"/>
      <c r="D1081" s="127"/>
      <c r="E1081" s="127"/>
      <c r="F1081" s="127"/>
      <c r="G1081" s="154"/>
      <c r="H1081" s="154"/>
      <c r="I1081" s="154"/>
      <c r="J1081" s="127"/>
    </row>
    <row r="1082" spans="1:10" x14ac:dyDescent="0.3">
      <c r="A1082" s="127"/>
      <c r="B1082" s="127"/>
      <c r="C1082" s="127"/>
      <c r="D1082" s="127"/>
      <c r="E1082" s="127"/>
      <c r="F1082" s="127"/>
      <c r="G1082" s="154"/>
      <c r="H1082" s="154"/>
      <c r="I1082" s="154"/>
      <c r="J1082" s="127"/>
    </row>
    <row r="1083" spans="1:10" x14ac:dyDescent="0.3">
      <c r="A1083" s="127"/>
      <c r="B1083" s="127"/>
      <c r="C1083" s="127"/>
      <c r="D1083" s="127"/>
      <c r="E1083" s="127"/>
      <c r="F1083" s="127"/>
      <c r="G1083" s="154"/>
      <c r="H1083" s="154"/>
      <c r="I1083" s="154"/>
      <c r="J1083" s="127"/>
    </row>
    <row r="1084" spans="1:10" x14ac:dyDescent="0.3">
      <c r="A1084" s="127"/>
      <c r="B1084" s="127"/>
      <c r="C1084" s="127"/>
      <c r="D1084" s="127"/>
      <c r="E1084" s="127"/>
      <c r="F1084" s="127"/>
      <c r="G1084" s="154"/>
      <c r="H1084" s="154"/>
      <c r="I1084" s="154"/>
      <c r="J1084" s="127"/>
    </row>
    <row r="1085" spans="1:10" x14ac:dyDescent="0.3">
      <c r="A1085" s="127"/>
      <c r="B1085" s="127"/>
      <c r="C1085" s="127"/>
      <c r="D1085" s="127"/>
      <c r="E1085" s="127"/>
      <c r="F1085" s="127"/>
      <c r="G1085" s="154"/>
      <c r="H1085" s="154"/>
      <c r="I1085" s="154"/>
      <c r="J1085" s="127"/>
    </row>
    <row r="1086" spans="1:10" x14ac:dyDescent="0.3">
      <c r="A1086" s="127"/>
      <c r="B1086" s="127"/>
      <c r="C1086" s="127"/>
      <c r="D1086" s="127"/>
      <c r="E1086" s="127"/>
      <c r="F1086" s="127"/>
      <c r="G1086" s="154"/>
      <c r="H1086" s="154"/>
      <c r="I1086" s="154"/>
      <c r="J1086" s="127"/>
    </row>
    <row r="1087" spans="1:10" x14ac:dyDescent="0.3">
      <c r="A1087" s="127"/>
      <c r="B1087" s="127"/>
      <c r="C1087" s="127"/>
      <c r="D1087" s="127"/>
      <c r="E1087" s="127"/>
      <c r="F1087" s="127"/>
      <c r="G1087" s="154"/>
      <c r="H1087" s="154"/>
      <c r="I1087" s="154"/>
      <c r="J1087" s="127"/>
    </row>
    <row r="1088" spans="1:10" x14ac:dyDescent="0.3">
      <c r="A1088" s="127"/>
      <c r="B1088" s="127"/>
      <c r="C1088" s="127"/>
      <c r="D1088" s="127"/>
      <c r="E1088" s="127"/>
      <c r="F1088" s="127"/>
      <c r="G1088" s="154"/>
      <c r="H1088" s="154"/>
      <c r="I1088" s="154"/>
      <c r="J1088" s="127"/>
    </row>
    <row r="1089" spans="1:10" x14ac:dyDescent="0.3">
      <c r="A1089" s="127"/>
      <c r="B1089" s="127"/>
      <c r="C1089" s="127"/>
      <c r="D1089" s="127"/>
      <c r="E1089" s="127"/>
      <c r="F1089" s="127"/>
      <c r="G1089" s="154"/>
      <c r="H1089" s="154"/>
      <c r="I1089" s="154"/>
      <c r="J1089" s="127"/>
    </row>
    <row r="1090" spans="1:10" x14ac:dyDescent="0.3">
      <c r="A1090" s="127"/>
      <c r="B1090" s="127"/>
      <c r="C1090" s="127"/>
      <c r="D1090" s="127"/>
      <c r="E1090" s="127"/>
      <c r="F1090" s="127"/>
      <c r="G1090" s="154"/>
      <c r="H1090" s="154"/>
      <c r="I1090" s="154"/>
      <c r="J1090" s="127"/>
    </row>
    <row r="1091" spans="1:10" x14ac:dyDescent="0.3">
      <c r="A1091" s="127"/>
      <c r="B1091" s="127"/>
      <c r="C1091" s="127"/>
      <c r="D1091" s="127"/>
      <c r="E1091" s="127"/>
      <c r="F1091" s="127"/>
      <c r="G1091" s="154"/>
      <c r="H1091" s="154"/>
      <c r="I1091" s="154"/>
      <c r="J1091" s="127"/>
    </row>
    <row r="1092" spans="1:10" x14ac:dyDescent="0.3">
      <c r="A1092" s="127"/>
      <c r="B1092" s="127"/>
      <c r="C1092" s="127"/>
      <c r="D1092" s="127"/>
      <c r="E1092" s="127"/>
      <c r="F1092" s="127"/>
      <c r="G1092" s="154"/>
      <c r="H1092" s="154"/>
      <c r="I1092" s="154"/>
      <c r="J1092" s="127"/>
    </row>
    <row r="1093" spans="1:10" x14ac:dyDescent="0.3">
      <c r="A1093" s="127"/>
      <c r="B1093" s="127"/>
      <c r="C1093" s="127"/>
      <c r="D1093" s="127"/>
      <c r="E1093" s="127"/>
      <c r="F1093" s="127"/>
      <c r="G1093" s="154"/>
      <c r="H1093" s="154"/>
      <c r="I1093" s="154"/>
      <c r="J1093" s="127"/>
    </row>
    <row r="1094" spans="1:10" x14ac:dyDescent="0.3">
      <c r="A1094" s="127"/>
      <c r="B1094" s="127"/>
      <c r="C1094" s="127"/>
      <c r="D1094" s="127"/>
      <c r="E1094" s="127"/>
      <c r="F1094" s="127"/>
      <c r="G1094" s="154"/>
      <c r="H1094" s="154"/>
      <c r="I1094" s="154"/>
      <c r="J1094" s="127"/>
    </row>
    <row r="1095" spans="1:10" x14ac:dyDescent="0.3">
      <c r="A1095" s="127"/>
      <c r="B1095" s="127"/>
      <c r="C1095" s="127"/>
      <c r="D1095" s="127"/>
      <c r="E1095" s="127"/>
      <c r="F1095" s="127"/>
      <c r="G1095" s="154"/>
      <c r="H1095" s="154"/>
      <c r="I1095" s="154"/>
      <c r="J1095" s="127"/>
    </row>
    <row r="1096" spans="1:10" x14ac:dyDescent="0.3">
      <c r="A1096" s="127"/>
      <c r="B1096" s="127"/>
      <c r="C1096" s="127"/>
      <c r="D1096" s="127"/>
      <c r="E1096" s="127"/>
      <c r="F1096" s="127"/>
      <c r="G1096" s="154"/>
      <c r="H1096" s="154"/>
      <c r="I1096" s="154"/>
      <c r="J1096" s="127"/>
    </row>
    <row r="1097" spans="1:10" x14ac:dyDescent="0.3">
      <c r="A1097" s="127"/>
      <c r="B1097" s="127"/>
      <c r="C1097" s="127"/>
      <c r="D1097" s="127"/>
      <c r="E1097" s="127"/>
      <c r="F1097" s="127"/>
      <c r="G1097" s="154"/>
      <c r="H1097" s="154"/>
      <c r="I1097" s="154"/>
      <c r="J1097" s="127"/>
    </row>
    <row r="1098" spans="1:10" x14ac:dyDescent="0.3">
      <c r="A1098" s="127"/>
      <c r="B1098" s="127"/>
      <c r="C1098" s="127"/>
      <c r="D1098" s="127"/>
      <c r="E1098" s="127"/>
      <c r="F1098" s="127"/>
      <c r="G1098" s="154"/>
      <c r="H1098" s="154"/>
      <c r="I1098" s="154"/>
      <c r="J1098" s="127"/>
    </row>
    <row r="1099" spans="1:10" x14ac:dyDescent="0.3">
      <c r="A1099" s="127"/>
      <c r="B1099" s="127"/>
      <c r="C1099" s="127"/>
      <c r="D1099" s="127"/>
      <c r="E1099" s="127"/>
      <c r="F1099" s="127"/>
      <c r="G1099" s="154"/>
      <c r="H1099" s="154"/>
      <c r="I1099" s="154"/>
      <c r="J1099" s="127"/>
    </row>
    <row r="1100" spans="1:10" x14ac:dyDescent="0.3">
      <c r="A1100" s="127"/>
      <c r="B1100" s="127"/>
      <c r="C1100" s="127"/>
      <c r="D1100" s="127"/>
      <c r="E1100" s="127"/>
      <c r="F1100" s="127"/>
      <c r="G1100" s="154"/>
      <c r="H1100" s="154"/>
      <c r="I1100" s="154"/>
      <c r="J1100" s="127"/>
    </row>
    <row r="1101" spans="1:10" x14ac:dyDescent="0.3">
      <c r="A1101" s="127"/>
      <c r="B1101" s="127"/>
      <c r="C1101" s="127"/>
      <c r="D1101" s="127"/>
      <c r="E1101" s="127"/>
      <c r="F1101" s="127"/>
      <c r="G1101" s="154"/>
      <c r="H1101" s="154"/>
      <c r="I1101" s="154"/>
      <c r="J1101" s="127"/>
    </row>
    <row r="1102" spans="1:10" x14ac:dyDescent="0.3">
      <c r="A1102" s="127"/>
      <c r="B1102" s="127"/>
      <c r="C1102" s="127"/>
      <c r="D1102" s="127"/>
      <c r="E1102" s="127"/>
      <c r="F1102" s="127"/>
      <c r="G1102" s="154"/>
      <c r="H1102" s="154"/>
      <c r="I1102" s="154"/>
      <c r="J1102" s="127"/>
    </row>
    <row r="1103" spans="1:10" x14ac:dyDescent="0.3">
      <c r="A1103" s="127"/>
      <c r="B1103" s="127"/>
      <c r="C1103" s="127"/>
      <c r="D1103" s="127"/>
      <c r="E1103" s="127"/>
      <c r="F1103" s="127"/>
      <c r="G1103" s="154"/>
      <c r="H1103" s="154"/>
      <c r="I1103" s="154"/>
      <c r="J1103" s="127"/>
    </row>
    <row r="1104" spans="1:10" x14ac:dyDescent="0.3">
      <c r="A1104" s="127"/>
      <c r="B1104" s="127"/>
      <c r="C1104" s="127"/>
      <c r="D1104" s="127"/>
      <c r="E1104" s="127"/>
      <c r="F1104" s="127"/>
      <c r="G1104" s="154"/>
      <c r="H1104" s="154"/>
      <c r="I1104" s="154"/>
      <c r="J1104" s="127"/>
    </row>
    <row r="1105" spans="1:10" x14ac:dyDescent="0.3">
      <c r="A1105" s="127"/>
      <c r="B1105" s="127"/>
      <c r="C1105" s="127"/>
      <c r="D1105" s="127"/>
      <c r="E1105" s="127"/>
      <c r="F1105" s="127"/>
      <c r="G1105" s="154"/>
      <c r="H1105" s="154"/>
      <c r="I1105" s="154"/>
      <c r="J1105" s="127"/>
    </row>
    <row r="1106" spans="1:10" x14ac:dyDescent="0.3">
      <c r="A1106" s="127"/>
      <c r="B1106" s="127"/>
      <c r="C1106" s="127"/>
      <c r="D1106" s="127"/>
      <c r="E1106" s="127"/>
      <c r="F1106" s="127"/>
      <c r="G1106" s="154"/>
      <c r="H1106" s="154"/>
      <c r="I1106" s="154"/>
      <c r="J1106" s="127"/>
    </row>
    <row r="1107" spans="1:10" x14ac:dyDescent="0.3">
      <c r="A1107" s="127"/>
      <c r="B1107" s="127"/>
      <c r="C1107" s="127"/>
      <c r="D1107" s="127"/>
      <c r="E1107" s="127"/>
      <c r="F1107" s="127"/>
      <c r="G1107" s="154"/>
      <c r="H1107" s="154"/>
      <c r="I1107" s="154"/>
      <c r="J1107" s="127"/>
    </row>
    <row r="1108" spans="1:10" x14ac:dyDescent="0.3">
      <c r="A1108" s="127"/>
      <c r="B1108" s="127"/>
      <c r="C1108" s="127"/>
      <c r="D1108" s="127"/>
      <c r="E1108" s="127"/>
      <c r="F1108" s="127"/>
      <c r="G1108" s="154"/>
      <c r="H1108" s="154"/>
      <c r="I1108" s="154"/>
      <c r="J1108" s="127"/>
    </row>
    <row r="1109" spans="1:10" x14ac:dyDescent="0.3">
      <c r="A1109" s="127"/>
      <c r="B1109" s="127"/>
      <c r="C1109" s="127"/>
      <c r="D1109" s="127"/>
      <c r="E1109" s="127"/>
      <c r="F1109" s="127"/>
      <c r="G1109" s="154"/>
      <c r="H1109" s="154"/>
      <c r="I1109" s="154"/>
      <c r="J1109" s="127"/>
    </row>
    <row r="1110" spans="1:10" x14ac:dyDescent="0.3">
      <c r="A1110" s="127"/>
      <c r="B1110" s="127"/>
      <c r="C1110" s="127"/>
      <c r="D1110" s="127"/>
      <c r="E1110" s="127"/>
      <c r="F1110" s="127"/>
      <c r="G1110" s="154"/>
      <c r="H1110" s="154"/>
      <c r="I1110" s="154"/>
      <c r="J1110" s="127"/>
    </row>
    <row r="1111" spans="1:10" x14ac:dyDescent="0.3">
      <c r="A1111" s="127"/>
      <c r="B1111" s="127"/>
      <c r="C1111" s="127"/>
      <c r="D1111" s="127"/>
      <c r="E1111" s="127"/>
      <c r="F1111" s="127"/>
      <c r="G1111" s="154"/>
      <c r="H1111" s="154"/>
      <c r="I1111" s="154"/>
      <c r="J1111" s="127"/>
    </row>
    <row r="1112" spans="1:10" x14ac:dyDescent="0.3">
      <c r="A1112" s="127"/>
      <c r="B1112" s="127"/>
      <c r="C1112" s="127"/>
      <c r="D1112" s="127"/>
      <c r="E1112" s="127"/>
      <c r="F1112" s="127"/>
      <c r="G1112" s="154"/>
      <c r="H1112" s="154"/>
      <c r="I1112" s="154"/>
      <c r="J1112" s="127"/>
    </row>
    <row r="1113" spans="1:10" x14ac:dyDescent="0.3">
      <c r="A1113" s="127"/>
      <c r="B1113" s="127"/>
      <c r="C1113" s="127"/>
      <c r="D1113" s="127"/>
      <c r="E1113" s="127"/>
      <c r="F1113" s="127"/>
      <c r="G1113" s="154"/>
      <c r="H1113" s="154"/>
      <c r="I1113" s="154"/>
      <c r="J1113" s="127"/>
    </row>
    <row r="1114" spans="1:10" x14ac:dyDescent="0.3">
      <c r="A1114" s="127"/>
      <c r="B1114" s="127"/>
      <c r="C1114" s="127"/>
      <c r="D1114" s="127"/>
      <c r="E1114" s="127"/>
      <c r="F1114" s="127"/>
      <c r="G1114" s="154"/>
      <c r="H1114" s="154"/>
      <c r="I1114" s="154"/>
      <c r="J1114" s="127"/>
    </row>
    <row r="1115" spans="1:10" x14ac:dyDescent="0.3">
      <c r="A1115" s="127"/>
      <c r="B1115" s="127"/>
      <c r="C1115" s="127"/>
      <c r="D1115" s="127"/>
      <c r="E1115" s="127"/>
      <c r="F1115" s="127"/>
      <c r="G1115" s="154"/>
      <c r="H1115" s="154"/>
      <c r="I1115" s="154"/>
      <c r="J1115" s="127"/>
    </row>
    <row r="1116" spans="1:10" x14ac:dyDescent="0.3">
      <c r="A1116" s="127"/>
      <c r="B1116" s="127"/>
      <c r="C1116" s="127"/>
      <c r="D1116" s="127"/>
      <c r="E1116" s="127"/>
      <c r="F1116" s="127"/>
      <c r="G1116" s="154"/>
      <c r="H1116" s="154"/>
      <c r="I1116" s="154"/>
      <c r="J1116" s="127"/>
    </row>
    <row r="1117" spans="1:10" x14ac:dyDescent="0.3">
      <c r="A1117" s="127"/>
      <c r="B1117" s="127"/>
      <c r="C1117" s="127"/>
      <c r="D1117" s="127"/>
      <c r="E1117" s="127"/>
      <c r="F1117" s="127"/>
      <c r="G1117" s="154"/>
      <c r="H1117" s="154"/>
      <c r="I1117" s="154"/>
      <c r="J1117" s="127"/>
    </row>
    <row r="1118" spans="1:10" x14ac:dyDescent="0.3">
      <c r="A1118" s="127"/>
      <c r="B1118" s="127"/>
      <c r="C1118" s="127"/>
      <c r="D1118" s="127"/>
      <c r="E1118" s="127"/>
      <c r="F1118" s="127"/>
      <c r="G1118" s="154"/>
      <c r="H1118" s="154"/>
      <c r="I1118" s="154"/>
      <c r="J1118" s="127"/>
    </row>
    <row r="1119" spans="1:10" x14ac:dyDescent="0.3">
      <c r="A1119" s="127"/>
      <c r="B1119" s="127"/>
      <c r="C1119" s="127"/>
      <c r="D1119" s="127"/>
      <c r="E1119" s="127"/>
      <c r="F1119" s="127"/>
      <c r="G1119" s="154"/>
      <c r="H1119" s="154"/>
      <c r="I1119" s="154"/>
      <c r="J1119" s="127"/>
    </row>
    <row r="1120" spans="1:10" x14ac:dyDescent="0.3">
      <c r="A1120" s="127"/>
      <c r="B1120" s="127"/>
      <c r="C1120" s="127"/>
      <c r="D1120" s="127"/>
      <c r="E1120" s="127"/>
      <c r="F1120" s="127"/>
      <c r="G1120" s="154"/>
      <c r="H1120" s="154"/>
      <c r="I1120" s="154"/>
      <c r="J1120" s="127"/>
    </row>
    <row r="1121" spans="1:10" x14ac:dyDescent="0.3">
      <c r="A1121" s="127"/>
      <c r="B1121" s="127"/>
      <c r="C1121" s="127"/>
      <c r="D1121" s="127"/>
      <c r="E1121" s="127"/>
      <c r="F1121" s="127"/>
      <c r="G1121" s="154"/>
      <c r="H1121" s="154"/>
      <c r="I1121" s="154"/>
      <c r="J1121" s="127"/>
    </row>
    <row r="1122" spans="1:10" x14ac:dyDescent="0.3">
      <c r="A1122" s="127"/>
      <c r="B1122" s="127"/>
      <c r="C1122" s="127"/>
      <c r="D1122" s="127"/>
      <c r="E1122" s="127"/>
      <c r="F1122" s="127"/>
      <c r="G1122" s="154"/>
      <c r="H1122" s="154"/>
      <c r="I1122" s="154"/>
      <c r="J1122" s="127"/>
    </row>
    <row r="1123" spans="1:10" x14ac:dyDescent="0.3">
      <c r="A1123" s="127"/>
      <c r="B1123" s="127"/>
      <c r="C1123" s="127"/>
      <c r="D1123" s="127"/>
      <c r="E1123" s="127"/>
      <c r="F1123" s="127"/>
      <c r="G1123" s="154"/>
      <c r="H1123" s="154"/>
      <c r="I1123" s="154"/>
      <c r="J1123" s="127"/>
    </row>
    <row r="1124" spans="1:10" x14ac:dyDescent="0.3">
      <c r="A1124" s="127"/>
      <c r="B1124" s="127"/>
      <c r="C1124" s="127"/>
      <c r="D1124" s="127"/>
      <c r="E1124" s="127"/>
      <c r="F1124" s="127"/>
      <c r="G1124" s="154"/>
      <c r="H1124" s="154"/>
      <c r="I1124" s="154"/>
      <c r="J1124" s="127"/>
    </row>
    <row r="1125" spans="1:10" x14ac:dyDescent="0.3">
      <c r="A1125" s="127"/>
      <c r="B1125" s="127"/>
      <c r="C1125" s="127"/>
      <c r="D1125" s="127"/>
      <c r="E1125" s="127"/>
      <c r="F1125" s="127"/>
      <c r="G1125" s="154"/>
      <c r="H1125" s="154"/>
      <c r="I1125" s="154"/>
      <c r="J1125" s="127"/>
    </row>
    <row r="1126" spans="1:10" x14ac:dyDescent="0.3">
      <c r="A1126" s="127"/>
      <c r="B1126" s="127"/>
      <c r="C1126" s="127"/>
      <c r="D1126" s="127"/>
      <c r="E1126" s="127"/>
      <c r="F1126" s="127"/>
      <c r="G1126" s="154"/>
      <c r="H1126" s="154"/>
      <c r="I1126" s="154"/>
      <c r="J1126" s="127"/>
    </row>
    <row r="1127" spans="1:10" x14ac:dyDescent="0.3">
      <c r="A1127" s="127"/>
      <c r="B1127" s="127"/>
      <c r="C1127" s="127"/>
      <c r="D1127" s="127"/>
      <c r="E1127" s="127"/>
      <c r="F1127" s="127"/>
      <c r="G1127" s="154"/>
      <c r="H1127" s="154"/>
      <c r="I1127" s="154"/>
      <c r="J1127" s="127"/>
    </row>
    <row r="1128" spans="1:10" x14ac:dyDescent="0.3">
      <c r="A1128" s="127"/>
      <c r="B1128" s="127"/>
      <c r="C1128" s="127"/>
      <c r="D1128" s="127"/>
      <c r="E1128" s="127"/>
      <c r="F1128" s="127"/>
      <c r="G1128" s="154"/>
      <c r="H1128" s="154"/>
      <c r="I1128" s="154"/>
      <c r="J1128" s="127"/>
    </row>
    <row r="1129" spans="1:10" x14ac:dyDescent="0.3">
      <c r="A1129" s="127"/>
      <c r="B1129" s="127"/>
      <c r="C1129" s="127"/>
      <c r="D1129" s="127"/>
      <c r="E1129" s="127"/>
      <c r="F1129" s="127"/>
      <c r="G1129" s="154"/>
      <c r="H1129" s="154"/>
      <c r="I1129" s="154"/>
      <c r="J1129" s="127"/>
    </row>
    <row r="1130" spans="1:10" x14ac:dyDescent="0.3">
      <c r="A1130" s="127"/>
      <c r="B1130" s="127"/>
      <c r="C1130" s="127"/>
      <c r="D1130" s="127"/>
      <c r="E1130" s="127"/>
      <c r="F1130" s="127"/>
      <c r="G1130" s="154"/>
      <c r="H1130" s="154"/>
      <c r="I1130" s="154"/>
      <c r="J1130" s="127"/>
    </row>
    <row r="1131" spans="1:10" x14ac:dyDescent="0.3">
      <c r="A1131" s="127"/>
      <c r="B1131" s="127"/>
      <c r="C1131" s="127"/>
      <c r="D1131" s="127"/>
      <c r="E1131" s="127"/>
      <c r="F1131" s="127"/>
      <c r="G1131" s="154"/>
      <c r="H1131" s="154"/>
      <c r="I1131" s="154"/>
      <c r="J1131" s="127"/>
    </row>
    <row r="1132" spans="1:10" x14ac:dyDescent="0.3">
      <c r="A1132" s="127"/>
      <c r="B1132" s="127"/>
      <c r="C1132" s="127"/>
      <c r="D1132" s="127"/>
      <c r="E1132" s="127"/>
      <c r="F1132" s="127"/>
      <c r="G1132" s="154"/>
      <c r="H1132" s="154"/>
      <c r="I1132" s="154"/>
      <c r="J1132" s="127"/>
    </row>
    <row r="1133" spans="1:10" x14ac:dyDescent="0.3">
      <c r="A1133" s="127"/>
      <c r="B1133" s="127"/>
      <c r="C1133" s="127"/>
      <c r="D1133" s="127"/>
      <c r="E1133" s="127"/>
      <c r="F1133" s="127"/>
      <c r="G1133" s="154"/>
      <c r="H1133" s="154"/>
      <c r="I1133" s="154"/>
      <c r="J1133" s="127"/>
    </row>
    <row r="1134" spans="1:10" x14ac:dyDescent="0.3">
      <c r="A1134" s="127"/>
      <c r="B1134" s="127"/>
      <c r="C1134" s="127"/>
      <c r="D1134" s="127"/>
      <c r="E1134" s="127"/>
      <c r="F1134" s="127"/>
      <c r="G1134" s="154"/>
      <c r="H1134" s="154"/>
      <c r="I1134" s="154"/>
      <c r="J1134" s="127"/>
    </row>
    <row r="1135" spans="1:10" x14ac:dyDescent="0.3">
      <c r="A1135" s="127"/>
      <c r="B1135" s="127"/>
      <c r="C1135" s="127"/>
      <c r="D1135" s="127"/>
      <c r="E1135" s="127"/>
      <c r="F1135" s="127"/>
      <c r="G1135" s="154"/>
      <c r="H1135" s="154"/>
      <c r="I1135" s="154"/>
      <c r="J1135" s="127"/>
    </row>
    <row r="1136" spans="1:10" x14ac:dyDescent="0.3">
      <c r="A1136" s="127"/>
      <c r="B1136" s="127"/>
      <c r="C1136" s="127"/>
      <c r="D1136" s="127"/>
      <c r="E1136" s="127"/>
      <c r="F1136" s="127"/>
      <c r="G1136" s="154"/>
      <c r="H1136" s="154"/>
      <c r="I1136" s="154"/>
      <c r="J1136" s="127"/>
    </row>
    <row r="1137" spans="1:10" x14ac:dyDescent="0.3">
      <c r="A1137" s="127"/>
      <c r="B1137" s="127"/>
      <c r="C1137" s="127"/>
      <c r="D1137" s="127"/>
      <c r="E1137" s="127"/>
      <c r="F1137" s="127"/>
      <c r="G1137" s="154"/>
      <c r="H1137" s="154"/>
      <c r="I1137" s="154"/>
      <c r="J1137" s="127"/>
    </row>
    <row r="1138" spans="1:10" x14ac:dyDescent="0.3">
      <c r="A1138" s="127"/>
      <c r="B1138" s="127"/>
      <c r="C1138" s="127"/>
      <c r="D1138" s="127"/>
      <c r="E1138" s="127"/>
      <c r="F1138" s="127"/>
      <c r="G1138" s="154"/>
      <c r="H1138" s="154"/>
      <c r="I1138" s="154"/>
      <c r="J1138" s="127"/>
    </row>
    <row r="1139" spans="1:10" x14ac:dyDescent="0.3">
      <c r="A1139" s="127"/>
      <c r="B1139" s="127"/>
      <c r="C1139" s="127"/>
      <c r="D1139" s="127"/>
      <c r="E1139" s="127"/>
      <c r="F1139" s="127"/>
      <c r="G1139" s="154"/>
      <c r="H1139" s="154"/>
      <c r="I1139" s="154"/>
      <c r="J1139" s="127"/>
    </row>
    <row r="1140" spans="1:10" x14ac:dyDescent="0.3">
      <c r="A1140" s="127"/>
      <c r="B1140" s="127"/>
      <c r="C1140" s="127"/>
      <c r="D1140" s="127"/>
      <c r="E1140" s="127"/>
      <c r="F1140" s="127"/>
      <c r="G1140" s="154"/>
      <c r="H1140" s="154"/>
      <c r="I1140" s="154"/>
      <c r="J1140" s="127"/>
    </row>
    <row r="1141" spans="1:10" x14ac:dyDescent="0.3">
      <c r="A1141" s="127"/>
      <c r="B1141" s="127"/>
      <c r="C1141" s="127"/>
      <c r="D1141" s="127"/>
      <c r="E1141" s="127"/>
      <c r="F1141" s="127"/>
      <c r="G1141" s="154"/>
      <c r="H1141" s="154"/>
      <c r="I1141" s="154"/>
      <c r="J1141" s="127"/>
    </row>
    <row r="1142" spans="1:10" x14ac:dyDescent="0.3">
      <c r="A1142" s="127"/>
      <c r="B1142" s="127"/>
      <c r="C1142" s="127"/>
      <c r="D1142" s="127"/>
      <c r="E1142" s="127"/>
      <c r="F1142" s="127"/>
      <c r="G1142" s="154"/>
      <c r="H1142" s="154"/>
      <c r="I1142" s="154"/>
      <c r="J1142" s="127"/>
    </row>
    <row r="1143" spans="1:10" x14ac:dyDescent="0.3">
      <c r="A1143" s="127"/>
      <c r="B1143" s="127"/>
      <c r="C1143" s="127"/>
      <c r="D1143" s="127"/>
      <c r="E1143" s="127"/>
      <c r="F1143" s="127"/>
      <c r="G1143" s="154"/>
      <c r="H1143" s="154"/>
      <c r="I1143" s="154"/>
      <c r="J1143" s="127"/>
    </row>
    <row r="1144" spans="1:10" x14ac:dyDescent="0.3">
      <c r="A1144" s="127"/>
      <c r="B1144" s="127"/>
      <c r="C1144" s="127"/>
      <c r="D1144" s="127"/>
      <c r="E1144" s="127"/>
      <c r="F1144" s="127"/>
      <c r="G1144" s="154"/>
      <c r="H1144" s="154"/>
      <c r="I1144" s="154"/>
      <c r="J1144" s="127"/>
    </row>
    <row r="1145" spans="1:10" x14ac:dyDescent="0.3">
      <c r="A1145" s="127"/>
      <c r="B1145" s="127"/>
      <c r="C1145" s="127"/>
      <c r="D1145" s="127"/>
      <c r="E1145" s="127"/>
      <c r="F1145" s="127"/>
      <c r="G1145" s="154"/>
      <c r="H1145" s="154"/>
      <c r="I1145" s="154"/>
      <c r="J1145" s="127"/>
    </row>
    <row r="1146" spans="1:10" x14ac:dyDescent="0.3">
      <c r="A1146" s="127"/>
      <c r="B1146" s="127"/>
      <c r="C1146" s="127"/>
      <c r="D1146" s="127"/>
      <c r="E1146" s="127"/>
      <c r="F1146" s="127"/>
      <c r="G1146" s="154"/>
      <c r="H1146" s="154"/>
      <c r="I1146" s="154"/>
      <c r="J1146" s="127"/>
    </row>
    <row r="1147" spans="1:10" x14ac:dyDescent="0.3">
      <c r="A1147" s="127"/>
      <c r="B1147" s="127"/>
      <c r="C1147" s="127"/>
      <c r="D1147" s="127"/>
      <c r="E1147" s="127"/>
      <c r="F1147" s="127"/>
      <c r="G1147" s="154"/>
      <c r="H1147" s="154"/>
      <c r="I1147" s="154"/>
      <c r="J1147" s="127"/>
    </row>
    <row r="1148" spans="1:10" x14ac:dyDescent="0.3">
      <c r="A1148" s="127"/>
      <c r="B1148" s="127"/>
      <c r="C1148" s="127"/>
      <c r="D1148" s="127"/>
      <c r="E1148" s="127"/>
      <c r="F1148" s="127"/>
      <c r="G1148" s="154"/>
      <c r="H1148" s="154"/>
      <c r="I1148" s="154"/>
      <c r="J1148" s="127"/>
    </row>
    <row r="1149" spans="1:10" x14ac:dyDescent="0.3">
      <c r="A1149" s="127"/>
      <c r="B1149" s="127"/>
      <c r="C1149" s="127"/>
      <c r="D1149" s="127"/>
      <c r="E1149" s="127"/>
      <c r="F1149" s="127"/>
      <c r="G1149" s="154"/>
      <c r="H1149" s="154"/>
      <c r="I1149" s="154"/>
      <c r="J1149" s="127"/>
    </row>
    <row r="1150" spans="1:10" x14ac:dyDescent="0.3">
      <c r="A1150" s="127"/>
      <c r="B1150" s="127"/>
      <c r="C1150" s="127"/>
      <c r="D1150" s="127"/>
      <c r="E1150" s="127"/>
      <c r="F1150" s="127"/>
      <c r="G1150" s="154"/>
      <c r="H1150" s="154"/>
      <c r="I1150" s="154"/>
      <c r="J1150" s="127"/>
    </row>
    <row r="1151" spans="1:10" x14ac:dyDescent="0.3">
      <c r="A1151" s="127"/>
      <c r="B1151" s="127"/>
      <c r="C1151" s="127"/>
      <c r="D1151" s="127"/>
      <c r="E1151" s="127"/>
      <c r="F1151" s="127"/>
      <c r="G1151" s="154"/>
      <c r="H1151" s="154"/>
      <c r="I1151" s="154"/>
      <c r="J1151" s="127"/>
    </row>
    <row r="1152" spans="1:10" x14ac:dyDescent="0.3">
      <c r="A1152" s="127"/>
      <c r="B1152" s="127"/>
      <c r="C1152" s="127"/>
      <c r="D1152" s="127"/>
      <c r="E1152" s="127"/>
      <c r="F1152" s="127"/>
      <c r="G1152" s="154"/>
      <c r="H1152" s="154"/>
      <c r="I1152" s="154"/>
      <c r="J1152" s="127"/>
    </row>
    <row r="1153" spans="1:10" x14ac:dyDescent="0.3">
      <c r="A1153" s="127"/>
      <c r="B1153" s="127"/>
      <c r="C1153" s="127"/>
      <c r="D1153" s="127"/>
      <c r="E1153" s="127"/>
      <c r="F1153" s="127"/>
      <c r="G1153" s="154"/>
      <c r="H1153" s="154"/>
      <c r="I1153" s="154"/>
      <c r="J1153" s="127"/>
    </row>
    <row r="1154" spans="1:10" x14ac:dyDescent="0.3">
      <c r="A1154" s="127"/>
      <c r="B1154" s="127"/>
      <c r="C1154" s="127"/>
      <c r="D1154" s="127"/>
      <c r="E1154" s="127"/>
      <c r="F1154" s="127"/>
      <c r="G1154" s="154"/>
      <c r="H1154" s="154"/>
      <c r="I1154" s="154"/>
      <c r="J1154" s="127"/>
    </row>
    <row r="1155" spans="1:10" x14ac:dyDescent="0.3">
      <c r="A1155" s="127"/>
      <c r="B1155" s="127"/>
      <c r="C1155" s="127"/>
      <c r="D1155" s="127"/>
      <c r="E1155" s="127"/>
      <c r="F1155" s="127"/>
      <c r="G1155" s="154"/>
      <c r="H1155" s="154"/>
      <c r="I1155" s="154"/>
      <c r="J1155" s="127"/>
    </row>
    <row r="1156" spans="1:10" x14ac:dyDescent="0.3">
      <c r="A1156" s="127"/>
      <c r="B1156" s="127"/>
      <c r="C1156" s="127"/>
      <c r="D1156" s="127"/>
      <c r="E1156" s="127"/>
      <c r="F1156" s="127"/>
      <c r="G1156" s="154"/>
      <c r="H1156" s="154"/>
      <c r="I1156" s="154"/>
      <c r="J1156" s="127"/>
    </row>
    <row r="1157" spans="1:10" x14ac:dyDescent="0.3">
      <c r="A1157" s="127"/>
      <c r="B1157" s="127"/>
      <c r="C1157" s="127"/>
      <c r="D1157" s="127"/>
      <c r="E1157" s="127"/>
      <c r="F1157" s="127"/>
      <c r="G1157" s="154"/>
      <c r="H1157" s="154"/>
      <c r="I1157" s="154"/>
      <c r="J1157" s="127"/>
    </row>
    <row r="1158" spans="1:10" x14ac:dyDescent="0.3">
      <c r="A1158" s="127"/>
      <c r="B1158" s="127"/>
      <c r="C1158" s="127"/>
      <c r="D1158" s="127"/>
      <c r="E1158" s="127"/>
      <c r="F1158" s="127"/>
      <c r="G1158" s="154"/>
      <c r="H1158" s="154"/>
      <c r="I1158" s="154"/>
      <c r="J1158" s="127"/>
    </row>
    <row r="1159" spans="1:10" x14ac:dyDescent="0.3">
      <c r="A1159" s="127"/>
      <c r="B1159" s="127"/>
      <c r="C1159" s="127"/>
      <c r="D1159" s="127"/>
      <c r="E1159" s="127"/>
      <c r="F1159" s="127"/>
      <c r="G1159" s="154"/>
      <c r="H1159" s="154"/>
      <c r="I1159" s="154"/>
      <c r="J1159" s="127"/>
    </row>
    <row r="1160" spans="1:10" x14ac:dyDescent="0.3">
      <c r="A1160" s="127"/>
      <c r="B1160" s="127"/>
      <c r="C1160" s="127"/>
      <c r="D1160" s="127"/>
      <c r="E1160" s="127"/>
      <c r="F1160" s="127"/>
      <c r="G1160" s="154"/>
      <c r="H1160" s="154"/>
      <c r="I1160" s="154"/>
      <c r="J1160" s="127"/>
    </row>
    <row r="1161" spans="1:10" x14ac:dyDescent="0.3">
      <c r="A1161" s="127"/>
      <c r="B1161" s="127"/>
      <c r="C1161" s="127"/>
      <c r="D1161" s="127"/>
      <c r="E1161" s="127"/>
      <c r="F1161" s="127"/>
      <c r="G1161" s="154"/>
      <c r="H1161" s="154"/>
      <c r="I1161" s="154"/>
      <c r="J1161" s="127"/>
    </row>
    <row r="1162" spans="1:10" x14ac:dyDescent="0.3">
      <c r="A1162" s="127"/>
      <c r="B1162" s="127"/>
      <c r="C1162" s="127"/>
      <c r="D1162" s="127"/>
      <c r="E1162" s="127"/>
      <c r="F1162" s="127"/>
      <c r="G1162" s="154"/>
      <c r="H1162" s="154"/>
      <c r="I1162" s="154"/>
      <c r="J1162" s="127"/>
    </row>
    <row r="1163" spans="1:10" x14ac:dyDescent="0.3">
      <c r="A1163" s="127"/>
      <c r="B1163" s="127"/>
      <c r="C1163" s="127"/>
      <c r="D1163" s="127"/>
      <c r="E1163" s="127"/>
      <c r="F1163" s="127"/>
      <c r="G1163" s="154"/>
      <c r="H1163" s="154"/>
      <c r="I1163" s="154"/>
      <c r="J1163" s="127"/>
    </row>
    <row r="1164" spans="1:10" x14ac:dyDescent="0.3">
      <c r="A1164" s="127"/>
      <c r="B1164" s="127"/>
      <c r="C1164" s="127"/>
      <c r="D1164" s="127"/>
      <c r="E1164" s="127"/>
      <c r="F1164" s="127"/>
      <c r="G1164" s="154"/>
      <c r="H1164" s="154"/>
      <c r="I1164" s="154"/>
      <c r="J1164" s="127"/>
    </row>
    <row r="1165" spans="1:10" x14ac:dyDescent="0.3">
      <c r="A1165" s="127"/>
      <c r="B1165" s="127"/>
      <c r="C1165" s="127"/>
      <c r="D1165" s="127"/>
      <c r="E1165" s="127"/>
      <c r="F1165" s="127"/>
      <c r="G1165" s="154"/>
      <c r="H1165" s="154"/>
      <c r="I1165" s="154"/>
      <c r="J1165" s="127"/>
    </row>
    <row r="1166" spans="1:10" x14ac:dyDescent="0.3">
      <c r="A1166" s="127"/>
      <c r="B1166" s="127"/>
      <c r="C1166" s="127"/>
      <c r="D1166" s="127"/>
      <c r="E1166" s="127"/>
      <c r="F1166" s="127"/>
      <c r="G1166" s="154"/>
      <c r="H1166" s="154"/>
      <c r="I1166" s="154"/>
      <c r="J1166" s="127"/>
    </row>
    <row r="1167" spans="1:10" x14ac:dyDescent="0.3">
      <c r="A1167" s="127"/>
      <c r="B1167" s="127"/>
      <c r="C1167" s="127"/>
      <c r="D1167" s="127"/>
      <c r="E1167" s="127"/>
      <c r="F1167" s="127"/>
      <c r="G1167" s="154"/>
      <c r="H1167" s="154"/>
      <c r="I1167" s="154"/>
      <c r="J1167" s="127"/>
    </row>
    <row r="1168" spans="1:10" x14ac:dyDescent="0.3">
      <c r="A1168" s="127"/>
      <c r="B1168" s="127"/>
      <c r="C1168" s="127"/>
      <c r="D1168" s="127"/>
      <c r="E1168" s="127"/>
      <c r="F1168" s="127"/>
      <c r="G1168" s="154"/>
      <c r="H1168" s="154"/>
      <c r="I1168" s="154"/>
      <c r="J1168" s="127"/>
    </row>
    <row r="1169" spans="1:10" x14ac:dyDescent="0.3">
      <c r="A1169" s="127"/>
      <c r="B1169" s="127"/>
      <c r="C1169" s="127"/>
      <c r="D1169" s="127"/>
      <c r="E1169" s="127"/>
      <c r="F1169" s="127"/>
      <c r="G1169" s="154"/>
      <c r="H1169" s="154"/>
      <c r="I1169" s="154"/>
      <c r="J1169" s="127"/>
    </row>
    <row r="1170" spans="1:10" x14ac:dyDescent="0.3">
      <c r="A1170" s="127"/>
      <c r="B1170" s="127"/>
      <c r="C1170" s="127"/>
      <c r="D1170" s="127"/>
      <c r="E1170" s="127"/>
      <c r="F1170" s="127"/>
      <c r="G1170" s="154"/>
      <c r="H1170" s="154"/>
      <c r="I1170" s="154"/>
      <c r="J1170" s="127"/>
    </row>
    <row r="1171" spans="1:10" x14ac:dyDescent="0.3">
      <c r="A1171" s="127"/>
      <c r="B1171" s="127"/>
      <c r="C1171" s="127"/>
      <c r="D1171" s="127"/>
      <c r="E1171" s="127"/>
      <c r="F1171" s="127"/>
      <c r="G1171" s="154"/>
      <c r="H1171" s="154"/>
      <c r="I1171" s="154"/>
      <c r="J1171" s="127"/>
    </row>
    <row r="1172" spans="1:10" x14ac:dyDescent="0.3">
      <c r="A1172" s="127"/>
      <c r="B1172" s="127"/>
      <c r="C1172" s="127"/>
      <c r="D1172" s="127"/>
      <c r="E1172" s="127"/>
      <c r="F1172" s="127"/>
      <c r="G1172" s="154"/>
      <c r="H1172" s="154"/>
      <c r="I1172" s="154"/>
      <c r="J1172" s="127"/>
    </row>
    <row r="1173" spans="1:10" x14ac:dyDescent="0.3">
      <c r="A1173" s="127"/>
      <c r="B1173" s="127"/>
      <c r="C1173" s="127"/>
      <c r="D1173" s="127"/>
      <c r="E1173" s="127"/>
      <c r="F1173" s="127"/>
      <c r="G1173" s="154"/>
      <c r="H1173" s="154"/>
      <c r="I1173" s="154"/>
      <c r="J1173" s="127"/>
    </row>
    <row r="1174" spans="1:10" x14ac:dyDescent="0.3">
      <c r="A1174" s="127"/>
      <c r="B1174" s="127"/>
      <c r="C1174" s="127"/>
      <c r="D1174" s="127"/>
      <c r="E1174" s="127"/>
      <c r="F1174" s="127"/>
      <c r="G1174" s="154"/>
      <c r="H1174" s="154"/>
      <c r="I1174" s="154"/>
      <c r="J1174" s="127"/>
    </row>
    <row r="1175" spans="1:10" x14ac:dyDescent="0.3">
      <c r="A1175" s="127"/>
      <c r="B1175" s="127"/>
      <c r="C1175" s="127"/>
      <c r="D1175" s="127"/>
      <c r="E1175" s="127"/>
      <c r="F1175" s="127"/>
      <c r="G1175" s="154"/>
      <c r="H1175" s="154"/>
      <c r="I1175" s="154"/>
      <c r="J1175" s="127"/>
    </row>
    <row r="1176" spans="1:10" x14ac:dyDescent="0.3">
      <c r="A1176" s="127"/>
      <c r="B1176" s="127"/>
      <c r="C1176" s="127"/>
      <c r="D1176" s="127"/>
      <c r="E1176" s="127"/>
      <c r="F1176" s="127"/>
      <c r="G1176" s="154"/>
      <c r="H1176" s="154"/>
      <c r="I1176" s="154"/>
      <c r="J1176" s="127"/>
    </row>
    <row r="1177" spans="1:10" x14ac:dyDescent="0.3">
      <c r="A1177" s="127"/>
      <c r="B1177" s="127"/>
      <c r="C1177" s="127"/>
      <c r="D1177" s="127"/>
      <c r="E1177" s="127"/>
      <c r="F1177" s="127"/>
      <c r="G1177" s="154"/>
      <c r="H1177" s="154"/>
      <c r="I1177" s="154"/>
      <c r="J1177" s="127"/>
    </row>
    <row r="1178" spans="1:10" x14ac:dyDescent="0.3">
      <c r="A1178" s="127"/>
      <c r="B1178" s="127"/>
      <c r="C1178" s="127"/>
      <c r="D1178" s="127"/>
      <c r="E1178" s="127"/>
      <c r="F1178" s="127"/>
      <c r="G1178" s="154"/>
      <c r="H1178" s="154"/>
      <c r="I1178" s="154"/>
      <c r="J1178" s="127"/>
    </row>
    <row r="1179" spans="1:10" x14ac:dyDescent="0.3">
      <c r="A1179" s="127"/>
      <c r="B1179" s="127"/>
      <c r="C1179" s="127"/>
      <c r="D1179" s="127"/>
      <c r="E1179" s="127"/>
      <c r="F1179" s="127"/>
      <c r="G1179" s="154"/>
      <c r="H1179" s="154"/>
      <c r="I1179" s="154"/>
      <c r="J1179" s="127"/>
    </row>
    <row r="1180" spans="1:10" x14ac:dyDescent="0.3">
      <c r="A1180" s="127"/>
      <c r="B1180" s="127"/>
      <c r="C1180" s="127"/>
      <c r="D1180" s="127"/>
      <c r="E1180" s="127"/>
      <c r="F1180" s="127"/>
      <c r="G1180" s="154"/>
      <c r="H1180" s="154"/>
      <c r="I1180" s="154"/>
      <c r="J1180" s="127"/>
    </row>
    <row r="1181" spans="1:10" x14ac:dyDescent="0.3">
      <c r="A1181" s="127"/>
      <c r="B1181" s="127"/>
      <c r="C1181" s="127"/>
      <c r="D1181" s="127"/>
      <c r="E1181" s="127"/>
      <c r="F1181" s="127"/>
      <c r="G1181" s="154"/>
      <c r="H1181" s="154"/>
      <c r="I1181" s="154"/>
      <c r="J1181" s="127"/>
    </row>
    <row r="1182" spans="1:10" x14ac:dyDescent="0.3">
      <c r="A1182" s="127"/>
      <c r="B1182" s="127"/>
      <c r="C1182" s="127"/>
      <c r="D1182" s="127"/>
      <c r="E1182" s="127"/>
      <c r="F1182" s="127"/>
      <c r="G1182" s="154"/>
      <c r="H1182" s="154"/>
      <c r="I1182" s="154"/>
      <c r="J1182" s="127"/>
    </row>
    <row r="1183" spans="1:10" x14ac:dyDescent="0.3">
      <c r="A1183" s="127"/>
      <c r="B1183" s="127"/>
      <c r="C1183" s="127"/>
      <c r="D1183" s="127"/>
      <c r="E1183" s="127"/>
      <c r="F1183" s="127"/>
      <c r="G1183" s="154"/>
      <c r="H1183" s="154"/>
      <c r="I1183" s="154"/>
      <c r="J1183" s="127"/>
    </row>
    <row r="1184" spans="1:10" x14ac:dyDescent="0.3">
      <c r="A1184" s="127"/>
      <c r="B1184" s="127"/>
      <c r="C1184" s="127"/>
      <c r="D1184" s="127"/>
      <c r="E1184" s="127"/>
      <c r="F1184" s="127"/>
      <c r="G1184" s="154"/>
      <c r="H1184" s="154"/>
      <c r="I1184" s="154"/>
      <c r="J1184" s="127"/>
    </row>
    <row r="1185" spans="1:10" x14ac:dyDescent="0.3">
      <c r="A1185" s="127"/>
      <c r="B1185" s="127"/>
      <c r="C1185" s="127"/>
      <c r="D1185" s="127"/>
      <c r="E1185" s="127"/>
      <c r="F1185" s="127"/>
      <c r="G1185" s="154"/>
      <c r="H1185" s="154"/>
      <c r="I1185" s="154"/>
      <c r="J1185" s="127"/>
    </row>
    <row r="1186" spans="1:10" x14ac:dyDescent="0.3">
      <c r="A1186" s="127"/>
      <c r="B1186" s="127"/>
      <c r="C1186" s="127"/>
      <c r="D1186" s="127"/>
      <c r="E1186" s="127"/>
      <c r="F1186" s="127"/>
      <c r="G1186" s="154"/>
      <c r="H1186" s="154"/>
      <c r="I1186" s="154"/>
      <c r="J1186" s="127"/>
    </row>
    <row r="1187" spans="1:10" x14ac:dyDescent="0.3">
      <c r="A1187" s="127"/>
      <c r="B1187" s="127"/>
      <c r="C1187" s="127"/>
      <c r="D1187" s="127"/>
      <c r="E1187" s="127"/>
      <c r="F1187" s="127"/>
      <c r="G1187" s="154"/>
      <c r="H1187" s="154"/>
      <c r="I1187" s="154"/>
      <c r="J1187" s="127"/>
    </row>
    <row r="1188" spans="1:10" x14ac:dyDescent="0.3">
      <c r="A1188" s="127"/>
      <c r="B1188" s="127"/>
      <c r="C1188" s="127"/>
      <c r="D1188" s="127"/>
      <c r="E1188" s="127"/>
      <c r="F1188" s="127"/>
      <c r="G1188" s="154"/>
      <c r="H1188" s="154"/>
      <c r="I1188" s="154"/>
      <c r="J1188" s="127"/>
    </row>
    <row r="1189" spans="1:10" x14ac:dyDescent="0.3">
      <c r="A1189" s="127"/>
      <c r="B1189" s="127"/>
      <c r="C1189" s="127"/>
      <c r="D1189" s="127"/>
      <c r="E1189" s="127"/>
      <c r="F1189" s="127"/>
      <c r="G1189" s="154"/>
      <c r="H1189" s="154"/>
      <c r="I1189" s="154"/>
      <c r="J1189" s="127"/>
    </row>
    <row r="1190" spans="1:10" x14ac:dyDescent="0.3">
      <c r="A1190" s="127"/>
      <c r="B1190" s="127"/>
      <c r="C1190" s="127"/>
      <c r="D1190" s="127"/>
      <c r="E1190" s="127"/>
      <c r="F1190" s="127"/>
      <c r="G1190" s="154"/>
      <c r="H1190" s="154"/>
      <c r="I1190" s="154"/>
      <c r="J1190" s="127"/>
    </row>
    <row r="1191" spans="1:10" x14ac:dyDescent="0.3">
      <c r="A1191" s="127"/>
      <c r="B1191" s="127"/>
      <c r="C1191" s="127"/>
      <c r="D1191" s="127"/>
      <c r="E1191" s="127"/>
      <c r="F1191" s="127"/>
      <c r="G1191" s="154"/>
      <c r="H1191" s="154"/>
      <c r="I1191" s="154"/>
      <c r="J1191" s="127"/>
    </row>
    <row r="1192" spans="1:10" x14ac:dyDescent="0.3">
      <c r="A1192" s="127"/>
      <c r="B1192" s="127"/>
      <c r="C1192" s="127"/>
      <c r="D1192" s="127"/>
      <c r="E1192" s="127"/>
      <c r="F1192" s="127"/>
      <c r="G1192" s="154"/>
      <c r="H1192" s="154"/>
      <c r="I1192" s="154"/>
      <c r="J1192" s="127"/>
    </row>
    <row r="1193" spans="1:10" x14ac:dyDescent="0.3">
      <c r="A1193" s="127"/>
      <c r="B1193" s="127"/>
      <c r="C1193" s="127"/>
      <c r="D1193" s="127"/>
      <c r="E1193" s="127"/>
      <c r="F1193" s="127"/>
      <c r="G1193" s="154"/>
      <c r="H1193" s="154"/>
      <c r="I1193" s="154"/>
      <c r="J1193" s="127"/>
    </row>
    <row r="1194" spans="1:10" x14ac:dyDescent="0.3">
      <c r="A1194" s="127"/>
      <c r="B1194" s="127"/>
      <c r="C1194" s="127"/>
      <c r="D1194" s="127"/>
      <c r="E1194" s="127"/>
      <c r="F1194" s="127"/>
      <c r="G1194" s="154"/>
      <c r="H1194" s="154"/>
      <c r="I1194" s="154"/>
      <c r="J1194" s="127"/>
    </row>
    <row r="1195" spans="1:10" x14ac:dyDescent="0.3">
      <c r="A1195" s="127"/>
      <c r="B1195" s="127"/>
      <c r="C1195" s="127"/>
      <c r="D1195" s="127"/>
      <c r="E1195" s="127"/>
      <c r="F1195" s="127"/>
      <c r="G1195" s="154"/>
      <c r="H1195" s="154"/>
      <c r="I1195" s="154"/>
      <c r="J1195" s="127"/>
    </row>
    <row r="1196" spans="1:10" x14ac:dyDescent="0.3">
      <c r="A1196" s="127"/>
      <c r="B1196" s="127"/>
      <c r="C1196" s="127"/>
      <c r="D1196" s="127"/>
      <c r="E1196" s="127"/>
      <c r="F1196" s="127"/>
      <c r="G1196" s="154"/>
      <c r="H1196" s="154"/>
      <c r="I1196" s="154"/>
      <c r="J1196" s="127"/>
    </row>
    <row r="1197" spans="1:10" x14ac:dyDescent="0.3">
      <c r="A1197" s="127"/>
      <c r="B1197" s="127"/>
      <c r="C1197" s="127"/>
      <c r="D1197" s="127"/>
      <c r="E1197" s="127"/>
      <c r="F1197" s="127"/>
      <c r="G1197" s="154"/>
      <c r="H1197" s="154"/>
      <c r="I1197" s="154"/>
      <c r="J1197" s="127"/>
    </row>
    <row r="1198" spans="1:10" x14ac:dyDescent="0.3">
      <c r="A1198" s="127"/>
      <c r="B1198" s="127"/>
      <c r="C1198" s="127"/>
      <c r="D1198" s="127"/>
      <c r="E1198" s="127"/>
      <c r="F1198" s="127"/>
      <c r="G1198" s="154"/>
      <c r="H1198" s="154"/>
      <c r="I1198" s="154"/>
      <c r="J1198" s="127"/>
    </row>
    <row r="1199" spans="1:10" x14ac:dyDescent="0.3">
      <c r="A1199" s="127"/>
      <c r="B1199" s="127"/>
      <c r="C1199" s="127"/>
      <c r="D1199" s="127"/>
      <c r="E1199" s="127"/>
      <c r="F1199" s="127"/>
      <c r="G1199" s="154"/>
      <c r="H1199" s="154"/>
      <c r="I1199" s="154"/>
      <c r="J1199" s="127"/>
    </row>
    <row r="1200" spans="1:10" x14ac:dyDescent="0.3">
      <c r="A1200" s="127"/>
      <c r="B1200" s="127"/>
      <c r="C1200" s="127"/>
      <c r="D1200" s="127"/>
      <c r="E1200" s="127"/>
      <c r="F1200" s="127"/>
      <c r="G1200" s="154"/>
      <c r="H1200" s="154"/>
      <c r="I1200" s="154"/>
      <c r="J1200" s="127"/>
    </row>
    <row r="1201" spans="1:10" x14ac:dyDescent="0.3">
      <c r="A1201" s="127"/>
      <c r="B1201" s="127"/>
      <c r="C1201" s="127"/>
      <c r="D1201" s="127"/>
      <c r="E1201" s="127"/>
      <c r="F1201" s="127"/>
      <c r="G1201" s="154"/>
      <c r="H1201" s="154"/>
      <c r="I1201" s="154"/>
      <c r="J1201" s="127"/>
    </row>
    <row r="1202" spans="1:10" x14ac:dyDescent="0.3">
      <c r="A1202" s="127"/>
      <c r="B1202" s="127"/>
      <c r="C1202" s="127"/>
      <c r="D1202" s="127"/>
      <c r="E1202" s="127"/>
      <c r="F1202" s="127"/>
      <c r="G1202" s="154"/>
      <c r="H1202" s="154"/>
      <c r="I1202" s="154"/>
      <c r="J1202" s="127"/>
    </row>
    <row r="1203" spans="1:10" x14ac:dyDescent="0.3">
      <c r="A1203" s="127"/>
      <c r="B1203" s="127"/>
      <c r="C1203" s="127"/>
      <c r="D1203" s="127"/>
      <c r="E1203" s="127"/>
      <c r="F1203" s="127"/>
      <c r="G1203" s="154"/>
      <c r="H1203" s="154"/>
      <c r="I1203" s="154"/>
      <c r="J1203" s="127"/>
    </row>
    <row r="1204" spans="1:10" x14ac:dyDescent="0.3">
      <c r="A1204" s="127"/>
      <c r="B1204" s="127"/>
      <c r="C1204" s="127"/>
      <c r="D1204" s="127"/>
      <c r="E1204" s="127"/>
      <c r="F1204" s="127"/>
      <c r="G1204" s="154"/>
      <c r="H1204" s="154"/>
      <c r="I1204" s="154"/>
      <c r="J1204" s="127"/>
    </row>
    <row r="1205" spans="1:10" x14ac:dyDescent="0.3">
      <c r="A1205" s="127"/>
      <c r="B1205" s="127"/>
      <c r="C1205" s="127"/>
      <c r="D1205" s="127"/>
      <c r="E1205" s="127"/>
      <c r="F1205" s="127"/>
      <c r="G1205" s="154"/>
      <c r="H1205" s="154"/>
      <c r="I1205" s="154"/>
      <c r="J1205" s="127"/>
    </row>
    <row r="1206" spans="1:10" x14ac:dyDescent="0.3">
      <c r="A1206" s="127"/>
      <c r="B1206" s="127"/>
      <c r="C1206" s="127"/>
      <c r="D1206" s="127"/>
      <c r="E1206" s="127"/>
      <c r="F1206" s="127"/>
      <c r="G1206" s="154"/>
      <c r="H1206" s="154"/>
      <c r="I1206" s="154"/>
      <c r="J1206" s="127"/>
    </row>
  </sheetData>
  <sheetProtection algorithmName="SHA-512" hashValue="KXPWWV6CKxbHi2IEo7ABaqQ9dbSNqRW0JGpRgYMps64MxEC3uc0jN5A/h+P4Dy30osCQiOfcWsxT8QqN86NqOQ==" saltValue="tf5KbHTysWMYgKSNF6rzOw==" spinCount="100000" sheet="1" objects="1" scenarios="1"/>
  <pageMargins left="0.7" right="0.7" top="0.8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34998626667073579"/>
    <pageSetUpPr fitToPage="1"/>
  </sheetPr>
  <dimension ref="A1:AD49"/>
  <sheetViews>
    <sheetView topLeftCell="A7" zoomScaleNormal="100" workbookViewId="0">
      <selection activeCell="O27" sqref="O27:Q27"/>
    </sheetView>
  </sheetViews>
  <sheetFormatPr defaultColWidth="9.109375" defaultRowHeight="15" customHeight="1" x14ac:dyDescent="0.3"/>
  <cols>
    <col min="1" max="15" width="4.88671875" customWidth="1"/>
    <col min="16" max="16" width="15.109375" customWidth="1"/>
    <col min="17" max="17" width="4.88671875" hidden="1" customWidth="1"/>
    <col min="18" max="18" width="5.44140625" style="12" customWidth="1"/>
    <col min="19" max="19" width="7.109375" customWidth="1"/>
    <col min="20" max="20" width="11.44140625" customWidth="1"/>
    <col min="21" max="21" width="36.44140625" customWidth="1"/>
    <col min="23" max="23" width="7" customWidth="1"/>
    <col min="24" max="26" width="10.6640625" style="77" customWidth="1"/>
    <col min="27" max="27" width="9.109375" style="81"/>
  </cols>
  <sheetData>
    <row r="1" spans="1:30" ht="17.25" customHeight="1" thickBot="1" x14ac:dyDescent="0.4">
      <c r="A1" s="51"/>
      <c r="B1" s="330" t="s">
        <v>17</v>
      </c>
      <c r="C1" s="330"/>
      <c r="D1" s="330"/>
      <c r="E1" s="330"/>
      <c r="F1" s="330"/>
      <c r="G1" s="330"/>
      <c r="H1" s="330"/>
      <c r="I1" s="330"/>
      <c r="J1" s="330"/>
      <c r="K1" s="330"/>
      <c r="L1" s="330"/>
      <c r="M1" s="330"/>
      <c r="N1" s="330"/>
      <c r="O1" s="330"/>
      <c r="P1" s="330"/>
      <c r="Q1" s="330"/>
      <c r="R1" s="45"/>
      <c r="S1" s="321">
        <f>'Organization''s Demographics'!E4</f>
        <v>0</v>
      </c>
      <c r="T1" s="321"/>
      <c r="U1" s="321"/>
      <c r="V1" s="68" t="s">
        <v>18</v>
      </c>
      <c r="W1" s="71"/>
      <c r="X1" s="74"/>
      <c r="Y1" s="101">
        <f>'Revenues &amp; Summary'!G28</f>
        <v>0</v>
      </c>
      <c r="Z1" s="54"/>
      <c r="AA1" s="227"/>
      <c r="AB1" s="221"/>
      <c r="AC1" s="221"/>
      <c r="AD1" s="221"/>
    </row>
    <row r="2" spans="1:30" s="15" customFormat="1" ht="15" customHeight="1" x14ac:dyDescent="0.3">
      <c r="B2" s="322" t="s">
        <v>186</v>
      </c>
      <c r="C2" s="322"/>
      <c r="D2" s="322"/>
      <c r="E2" s="322"/>
      <c r="F2" s="322"/>
      <c r="G2" s="322"/>
      <c r="H2" s="322"/>
      <c r="I2" s="322"/>
      <c r="J2" s="322"/>
      <c r="K2" s="322"/>
      <c r="L2" s="322"/>
      <c r="M2" s="322"/>
      <c r="N2" s="322"/>
      <c r="O2" s="322"/>
      <c r="P2" s="322"/>
      <c r="Q2" s="322"/>
      <c r="R2" s="37"/>
      <c r="S2" s="55" t="s">
        <v>201</v>
      </c>
      <c r="T2" s="55"/>
      <c r="U2" s="55"/>
      <c r="V2" s="68" t="s">
        <v>18</v>
      </c>
      <c r="W2" s="72"/>
      <c r="X2" s="75"/>
      <c r="Y2" s="101">
        <f>'Revenues &amp; Summary'!G29</f>
        <v>0</v>
      </c>
      <c r="Z2" s="54"/>
      <c r="AA2" s="227"/>
    </row>
    <row r="3" spans="1:30" s="5" customFormat="1" ht="15" customHeight="1" thickBot="1" x14ac:dyDescent="0.35">
      <c r="B3" s="323" t="s">
        <v>205</v>
      </c>
      <c r="C3" s="323"/>
      <c r="D3" s="323"/>
      <c r="E3" s="323"/>
      <c r="F3" s="323"/>
      <c r="G3" s="323"/>
      <c r="H3" s="323"/>
      <c r="I3" s="323"/>
      <c r="J3" s="323"/>
      <c r="K3" s="323"/>
      <c r="L3" s="323"/>
      <c r="M3" s="323"/>
      <c r="N3" s="323"/>
      <c r="O3" s="323"/>
      <c r="P3" s="323"/>
      <c r="Q3" s="323"/>
      <c r="R3" s="40"/>
      <c r="S3" s="56" t="s">
        <v>19</v>
      </c>
      <c r="T3" s="56"/>
      <c r="U3" s="56"/>
      <c r="V3" s="69" t="s">
        <v>18</v>
      </c>
      <c r="W3" s="73"/>
      <c r="X3" s="76"/>
      <c r="Y3" s="102">
        <f>'Revenues &amp; Summary'!G30</f>
        <v>0</v>
      </c>
      <c r="Z3" s="223"/>
      <c r="AA3" s="78"/>
    </row>
    <row r="4" spans="1:30" ht="13.5" customHeight="1" x14ac:dyDescent="0.3">
      <c r="A4" s="221"/>
      <c r="B4" s="324" t="s">
        <v>20</v>
      </c>
      <c r="C4" s="324"/>
      <c r="D4" s="324"/>
      <c r="E4" s="324"/>
      <c r="F4" s="324"/>
      <c r="G4" s="324"/>
      <c r="H4" s="324"/>
      <c r="I4" s="324"/>
      <c r="J4" s="324"/>
      <c r="K4" s="324"/>
      <c r="L4" s="324"/>
      <c r="M4" s="324"/>
      <c r="N4" s="324"/>
      <c r="O4" s="324"/>
      <c r="P4" s="324"/>
      <c r="Q4" s="324"/>
      <c r="R4" s="38"/>
      <c r="S4" s="57"/>
      <c r="T4" s="57"/>
      <c r="U4" s="57"/>
      <c r="V4" s="57"/>
      <c r="W4" s="57"/>
      <c r="X4" s="58"/>
      <c r="Y4" s="58"/>
      <c r="Z4" s="58"/>
      <c r="AA4" s="227"/>
      <c r="AB4" s="221"/>
      <c r="AC4" s="221"/>
      <c r="AD4" s="221"/>
    </row>
    <row r="5" spans="1:30" s="15" customFormat="1" ht="11.25" customHeight="1" x14ac:dyDescent="0.3">
      <c r="B5" s="325" t="s">
        <v>195</v>
      </c>
      <c r="C5" s="325"/>
      <c r="D5" s="325"/>
      <c r="E5" s="325"/>
      <c r="F5" s="325"/>
      <c r="G5" s="325"/>
      <c r="H5" s="325"/>
      <c r="I5" s="325"/>
      <c r="J5" s="325"/>
      <c r="K5" s="325"/>
      <c r="L5" s="325"/>
      <c r="M5" s="325"/>
      <c r="N5" s="325"/>
      <c r="O5" s="325"/>
      <c r="P5" s="325"/>
      <c r="Q5" s="325"/>
      <c r="R5" s="37"/>
      <c r="S5" s="57"/>
      <c r="T5" s="53"/>
      <c r="U5" s="53"/>
      <c r="V5" s="53"/>
      <c r="W5" s="53"/>
      <c r="X5" s="54"/>
      <c r="Y5" s="54"/>
      <c r="Z5" s="54"/>
      <c r="AA5" s="227"/>
    </row>
    <row r="6" spans="1:30" ht="15" customHeight="1" thickBot="1" x14ac:dyDescent="0.35">
      <c r="A6" s="221"/>
      <c r="B6" s="221"/>
      <c r="C6" s="221"/>
      <c r="D6" s="221"/>
      <c r="E6" s="221"/>
      <c r="F6" s="221"/>
      <c r="G6" s="221"/>
      <c r="H6" s="221"/>
      <c r="I6" s="221"/>
      <c r="J6" s="221"/>
      <c r="K6" s="221"/>
      <c r="L6" s="221"/>
      <c r="M6" s="221"/>
      <c r="N6" s="221"/>
      <c r="O6" s="221"/>
      <c r="P6" s="221"/>
      <c r="Q6" s="221"/>
      <c r="R6" s="38"/>
      <c r="S6" s="222" t="s">
        <v>21</v>
      </c>
      <c r="T6" s="222" t="s">
        <v>22</v>
      </c>
      <c r="U6" s="225" t="s">
        <v>23</v>
      </c>
      <c r="V6" s="222" t="s">
        <v>204</v>
      </c>
      <c r="W6" s="222"/>
      <c r="X6" s="223" t="s">
        <v>25</v>
      </c>
      <c r="Y6" s="223" t="s">
        <v>26</v>
      </c>
      <c r="Z6" s="223" t="s">
        <v>27</v>
      </c>
      <c r="AA6" s="79" t="s">
        <v>28</v>
      </c>
      <c r="AB6" s="221"/>
      <c r="AC6" s="221"/>
      <c r="AD6" s="221"/>
    </row>
    <row r="7" spans="1:30" s="15" customFormat="1" ht="15" customHeight="1" x14ac:dyDescent="0.3">
      <c r="B7" s="327" t="s">
        <v>29</v>
      </c>
      <c r="C7" s="328"/>
      <c r="D7" s="328"/>
      <c r="E7" s="328"/>
      <c r="F7" s="328"/>
      <c r="G7" s="328"/>
      <c r="H7" s="328"/>
      <c r="I7" s="329"/>
      <c r="J7" s="221"/>
      <c r="K7" s="221"/>
      <c r="L7" s="221"/>
      <c r="M7" s="221"/>
      <c r="N7" s="221"/>
      <c r="O7" s="221"/>
      <c r="P7" s="326" t="s">
        <v>30</v>
      </c>
      <c r="Q7" s="326"/>
      <c r="R7" s="37"/>
      <c r="S7" s="9"/>
      <c r="T7" s="145">
        <v>45474</v>
      </c>
      <c r="U7" s="60" t="s">
        <v>31</v>
      </c>
      <c r="V7" s="156"/>
      <c r="W7" s="156"/>
      <c r="X7" s="61"/>
      <c r="Y7" s="61"/>
      <c r="Z7" s="61"/>
      <c r="AA7" s="228">
        <f>O45</f>
        <v>0</v>
      </c>
    </row>
    <row r="8" spans="1:30" s="15" customFormat="1" ht="15" customHeight="1" x14ac:dyDescent="0.3">
      <c r="B8" s="339" t="s">
        <v>32</v>
      </c>
      <c r="C8" s="340"/>
      <c r="D8" s="341"/>
      <c r="E8" s="342" t="s">
        <v>190</v>
      </c>
      <c r="F8" s="343"/>
      <c r="G8" s="343"/>
      <c r="H8" s="343"/>
      <c r="I8" s="344"/>
      <c r="J8" s="335" t="s">
        <v>33</v>
      </c>
      <c r="K8" s="336"/>
      <c r="L8" s="336"/>
      <c r="M8" s="336"/>
      <c r="N8" s="336"/>
      <c r="O8" s="336"/>
      <c r="P8" s="215"/>
      <c r="Q8" s="237"/>
      <c r="R8" s="37"/>
      <c r="S8" s="169"/>
      <c r="T8" s="167"/>
      <c r="U8" s="172"/>
      <c r="V8" s="1"/>
      <c r="W8" s="1"/>
      <c r="X8" s="166"/>
      <c r="Y8" s="166"/>
      <c r="Z8" s="166"/>
      <c r="AA8" s="228">
        <f>IF(Y8&gt;0,AA7-Y8+Z8,AA7-X8+Z8)</f>
        <v>0</v>
      </c>
    </row>
    <row r="9" spans="1:30" s="15" customFormat="1" ht="15" customHeight="1" x14ac:dyDescent="0.3">
      <c r="B9" s="345" t="s">
        <v>34</v>
      </c>
      <c r="C9" s="346"/>
      <c r="D9" s="347"/>
      <c r="E9" s="342" t="s">
        <v>192</v>
      </c>
      <c r="F9" s="343"/>
      <c r="G9" s="343"/>
      <c r="H9" s="343"/>
      <c r="I9" s="344"/>
      <c r="K9" s="217"/>
      <c r="L9" s="336" t="s">
        <v>35</v>
      </c>
      <c r="M9" s="336"/>
      <c r="N9" s="336"/>
      <c r="O9" s="336"/>
      <c r="P9" s="215"/>
      <c r="Q9" s="237"/>
      <c r="R9" s="37"/>
      <c r="S9" s="169"/>
      <c r="T9" s="167"/>
      <c r="U9" s="172"/>
      <c r="V9" s="159"/>
      <c r="W9" s="1"/>
      <c r="X9" s="166"/>
      <c r="Y9" s="166"/>
      <c r="Z9" s="166"/>
      <c r="AA9" s="228">
        <f t="shared" ref="AA9:AA34" si="0">IF(Y9&gt;0,AA8-Y9+Z9,AA8-X9+Z9)</f>
        <v>0</v>
      </c>
    </row>
    <row r="10" spans="1:30" s="15" customFormat="1" ht="15" customHeight="1" x14ac:dyDescent="0.3">
      <c r="B10" s="348"/>
      <c r="C10" s="349"/>
      <c r="D10" s="350"/>
      <c r="E10" s="342" t="s">
        <v>193</v>
      </c>
      <c r="F10" s="343"/>
      <c r="G10" s="343"/>
      <c r="H10" s="343"/>
      <c r="I10" s="344"/>
      <c r="K10" s="336" t="s">
        <v>36</v>
      </c>
      <c r="L10" s="336"/>
      <c r="M10" s="336"/>
      <c r="N10" s="336"/>
      <c r="O10" s="336"/>
      <c r="P10" s="215"/>
      <c r="Q10" s="237"/>
      <c r="R10" s="37"/>
      <c r="S10" s="169"/>
      <c r="T10" s="167"/>
      <c r="U10" s="172"/>
      <c r="V10" s="1"/>
      <c r="W10" s="1"/>
      <c r="X10" s="166"/>
      <c r="Y10" s="166"/>
      <c r="Z10" s="166"/>
      <c r="AA10" s="228">
        <f t="shared" si="0"/>
        <v>0</v>
      </c>
    </row>
    <row r="11" spans="1:30" s="15" customFormat="1" ht="15" customHeight="1" x14ac:dyDescent="0.3">
      <c r="B11" s="339" t="s">
        <v>37</v>
      </c>
      <c r="C11" s="340"/>
      <c r="D11" s="341"/>
      <c r="E11" s="342" t="s">
        <v>191</v>
      </c>
      <c r="F11" s="343"/>
      <c r="G11" s="343"/>
      <c r="H11" s="343"/>
      <c r="I11" s="344"/>
      <c r="K11" s="337" t="s">
        <v>38</v>
      </c>
      <c r="L11" s="338"/>
      <c r="M11" s="338"/>
      <c r="N11" s="338"/>
      <c r="O11" s="338"/>
      <c r="P11" s="215"/>
      <c r="Q11" s="237"/>
      <c r="R11" s="37"/>
      <c r="S11" s="63" t="s">
        <v>39</v>
      </c>
      <c r="T11" s="160"/>
      <c r="U11" s="173"/>
      <c r="V11" s="161"/>
      <c r="W11" s="1"/>
      <c r="X11" s="166"/>
      <c r="Y11" s="166"/>
      <c r="Z11" s="166"/>
      <c r="AA11" s="228">
        <f t="shared" si="0"/>
        <v>0</v>
      </c>
    </row>
    <row r="12" spans="1:30" s="15" customFormat="1" ht="15" customHeight="1" x14ac:dyDescent="0.3">
      <c r="B12" s="333" t="s">
        <v>202</v>
      </c>
      <c r="C12" s="333"/>
      <c r="D12" s="333"/>
      <c r="E12" s="333"/>
      <c r="F12" s="333"/>
      <c r="G12" s="333"/>
      <c r="H12" s="333"/>
      <c r="I12" s="333"/>
      <c r="J12" s="331" t="s">
        <v>40</v>
      </c>
      <c r="K12" s="332"/>
      <c r="L12" s="332"/>
      <c r="M12" s="332"/>
      <c r="N12" s="332"/>
      <c r="O12" s="332"/>
      <c r="P12" s="334"/>
      <c r="Q12" s="334"/>
      <c r="R12" s="37"/>
      <c r="S12" s="64"/>
      <c r="T12" s="162"/>
      <c r="U12" s="174"/>
      <c r="V12" s="163"/>
      <c r="W12" s="1"/>
      <c r="X12" s="166"/>
      <c r="Y12" s="166"/>
      <c r="Z12" s="166"/>
      <c r="AA12" s="228">
        <f t="shared" si="0"/>
        <v>0</v>
      </c>
    </row>
    <row r="13" spans="1:30" s="15" customFormat="1" ht="15" customHeight="1" x14ac:dyDescent="0.3">
      <c r="B13" s="156"/>
      <c r="C13" s="156"/>
      <c r="D13" s="156"/>
      <c r="E13" s="156"/>
      <c r="F13" s="156"/>
      <c r="G13" s="156"/>
      <c r="H13" s="156"/>
      <c r="I13" s="16"/>
      <c r="J13" s="156"/>
      <c r="K13" s="218" t="s">
        <v>41</v>
      </c>
      <c r="L13" s="218"/>
      <c r="M13" s="218"/>
      <c r="N13" s="218"/>
      <c r="O13" s="304">
        <f>SUM(P8:Q12)</f>
        <v>0</v>
      </c>
      <c r="P13" s="304"/>
      <c r="Q13" s="304"/>
      <c r="R13" s="37"/>
      <c r="S13" s="18"/>
      <c r="T13" s="167"/>
      <c r="U13" s="172"/>
      <c r="V13" s="1"/>
      <c r="W13" s="1"/>
      <c r="X13" s="166"/>
      <c r="Y13" s="166"/>
      <c r="Z13" s="166"/>
      <c r="AA13" s="228">
        <f t="shared" si="0"/>
        <v>0</v>
      </c>
    </row>
    <row r="14" spans="1:30" s="15" customFormat="1" ht="15" customHeight="1" x14ac:dyDescent="0.3">
      <c r="B14" s="221"/>
      <c r="C14" s="221"/>
      <c r="D14" s="221"/>
      <c r="E14" s="221"/>
      <c r="F14" s="221"/>
      <c r="G14" s="221"/>
      <c r="H14" s="221"/>
      <c r="I14" s="221"/>
      <c r="J14" s="219"/>
      <c r="K14" s="219"/>
      <c r="L14" s="219"/>
      <c r="M14" s="219"/>
      <c r="N14" s="219"/>
      <c r="O14" s="219"/>
      <c r="P14" s="219"/>
      <c r="Q14" s="219"/>
      <c r="R14" s="37"/>
      <c r="S14" s="18"/>
      <c r="T14" s="167"/>
      <c r="U14" s="172"/>
      <c r="V14" s="1"/>
      <c r="W14" s="1"/>
      <c r="X14" s="166"/>
      <c r="Y14" s="166"/>
      <c r="Z14" s="166"/>
      <c r="AA14" s="228">
        <f t="shared" si="0"/>
        <v>0</v>
      </c>
      <c r="AD14" s="221"/>
    </row>
    <row r="15" spans="1:30" s="3" customFormat="1" ht="15" customHeight="1" x14ac:dyDescent="0.3">
      <c r="A15" s="156"/>
      <c r="B15" s="324" t="s">
        <v>42</v>
      </c>
      <c r="C15" s="324"/>
      <c r="D15" s="324"/>
      <c r="E15" s="324"/>
      <c r="F15" s="324"/>
      <c r="G15" s="324"/>
      <c r="H15" s="324"/>
      <c r="I15" s="324"/>
      <c r="J15" s="324"/>
      <c r="K15" s="324"/>
      <c r="L15" s="324"/>
      <c r="M15" s="324"/>
      <c r="N15" s="324"/>
      <c r="O15" s="324"/>
      <c r="P15" s="324"/>
      <c r="Q15" s="324"/>
      <c r="R15" s="43"/>
      <c r="S15" s="169"/>
      <c r="T15" s="167"/>
      <c r="U15" s="172"/>
      <c r="V15" s="1"/>
      <c r="W15" s="1"/>
      <c r="X15" s="166"/>
      <c r="Y15" s="166"/>
      <c r="Z15" s="166"/>
      <c r="AA15" s="228">
        <f t="shared" si="0"/>
        <v>0</v>
      </c>
      <c r="AB15" s="156"/>
      <c r="AC15" s="156"/>
      <c r="AD15" s="156"/>
    </row>
    <row r="16" spans="1:30" ht="15" customHeight="1" x14ac:dyDescent="0.3">
      <c r="A16" s="221"/>
      <c r="B16" s="307" t="s">
        <v>43</v>
      </c>
      <c r="C16" s="307"/>
      <c r="D16" s="307"/>
      <c r="E16" s="307"/>
      <c r="F16" s="307"/>
      <c r="G16" s="307"/>
      <c r="H16" s="307"/>
      <c r="I16" s="307"/>
      <c r="J16" s="307"/>
      <c r="K16" s="307"/>
      <c r="L16" s="307"/>
      <c r="M16" s="307"/>
      <c r="N16" s="307"/>
      <c r="O16" s="307"/>
      <c r="P16" s="307"/>
      <c r="Q16" s="307"/>
      <c r="R16" s="38"/>
      <c r="S16" s="169"/>
      <c r="T16" s="167"/>
      <c r="U16" s="172"/>
      <c r="V16" s="1"/>
      <c r="W16" s="1"/>
      <c r="X16" s="166"/>
      <c r="Y16" s="166"/>
      <c r="Z16" s="166"/>
      <c r="AA16" s="228">
        <f t="shared" si="0"/>
        <v>0</v>
      </c>
      <c r="AB16" s="221"/>
      <c r="AC16" s="221"/>
      <c r="AD16" s="221"/>
    </row>
    <row r="17" spans="1:27" ht="15" customHeight="1" x14ac:dyDescent="0.3">
      <c r="A17" s="221"/>
      <c r="B17" s="239" t="s">
        <v>44</v>
      </c>
      <c r="C17" s="239"/>
      <c r="D17" s="239"/>
      <c r="E17" s="239"/>
      <c r="F17" s="239"/>
      <c r="G17" s="239"/>
      <c r="H17" s="239"/>
      <c r="I17" s="239"/>
      <c r="J17" s="239"/>
      <c r="K17" s="239"/>
      <c r="L17" s="239"/>
      <c r="M17" s="239"/>
      <c r="N17" s="239"/>
      <c r="O17" s="239"/>
      <c r="P17" s="238"/>
      <c r="Q17" s="216"/>
      <c r="R17" s="38"/>
      <c r="S17" s="169"/>
      <c r="T17" s="167"/>
      <c r="U17" s="172"/>
      <c r="V17" s="1"/>
      <c r="W17" s="1"/>
      <c r="X17" s="166"/>
      <c r="Y17" s="166"/>
      <c r="Z17" s="166"/>
      <c r="AA17" s="228">
        <f t="shared" si="0"/>
        <v>0</v>
      </c>
    </row>
    <row r="18" spans="1:27" s="15" customFormat="1" ht="15" customHeight="1" x14ac:dyDescent="0.3">
      <c r="A18" s="34"/>
      <c r="B18" s="221"/>
      <c r="C18" s="221"/>
      <c r="D18" s="221"/>
      <c r="E18" s="221"/>
      <c r="F18" s="221"/>
      <c r="G18" s="221"/>
      <c r="H18" s="221"/>
      <c r="I18" s="221"/>
      <c r="J18" s="221"/>
      <c r="K18" s="221"/>
      <c r="L18" s="221"/>
      <c r="M18" s="221"/>
      <c r="N18" s="221"/>
      <c r="O18" s="221"/>
      <c r="P18" s="221"/>
      <c r="Q18" s="221"/>
      <c r="R18" s="66"/>
      <c r="S18" s="63" t="s">
        <v>45</v>
      </c>
      <c r="T18" s="167"/>
      <c r="U18" s="172"/>
      <c r="V18" s="1"/>
      <c r="W18" s="1"/>
      <c r="X18" s="166"/>
      <c r="Y18" s="166"/>
      <c r="Z18" s="166"/>
      <c r="AA18" s="228">
        <f t="shared" si="0"/>
        <v>0</v>
      </c>
    </row>
    <row r="19" spans="1:27" s="15" customFormat="1" ht="15" customHeight="1" x14ac:dyDescent="0.3">
      <c r="B19" s="311" t="s">
        <v>46</v>
      </c>
      <c r="C19" s="311"/>
      <c r="D19" s="309" t="s">
        <v>233</v>
      </c>
      <c r="E19" s="309"/>
      <c r="F19" s="309"/>
      <c r="G19" s="309"/>
      <c r="H19" s="309"/>
      <c r="I19" s="309"/>
      <c r="J19" s="309"/>
      <c r="N19" s="11"/>
      <c r="O19" s="11"/>
      <c r="P19" s="11"/>
      <c r="Q19" s="11"/>
      <c r="R19" s="67"/>
      <c r="S19" s="65"/>
      <c r="T19" s="167"/>
      <c r="U19" s="172"/>
      <c r="V19" s="1"/>
      <c r="W19" s="1"/>
      <c r="X19" s="166"/>
      <c r="Y19" s="166"/>
      <c r="Z19" s="166"/>
      <c r="AA19" s="228">
        <f t="shared" si="0"/>
        <v>0</v>
      </c>
    </row>
    <row r="20" spans="1:27" ht="15" customHeight="1" x14ac:dyDescent="0.3">
      <c r="A20" s="221"/>
      <c r="B20" s="312" t="s">
        <v>47</v>
      </c>
      <c r="C20" s="312"/>
      <c r="D20" s="312"/>
      <c r="E20" s="312"/>
      <c r="F20" s="312"/>
      <c r="G20" s="15"/>
      <c r="H20" s="15"/>
      <c r="I20" s="15"/>
      <c r="J20" s="15"/>
      <c r="K20" s="15"/>
      <c r="L20" s="15"/>
      <c r="M20" s="15"/>
      <c r="N20" s="15"/>
      <c r="O20" s="15"/>
      <c r="P20" s="15"/>
      <c r="Q20" s="15"/>
      <c r="R20" s="38"/>
      <c r="S20" s="18"/>
      <c r="T20" s="167"/>
      <c r="U20" s="172"/>
      <c r="V20" s="1"/>
      <c r="W20" s="1"/>
      <c r="X20" s="166"/>
      <c r="Y20" s="166"/>
      <c r="Z20" s="166"/>
      <c r="AA20" s="228">
        <f t="shared" si="0"/>
        <v>0</v>
      </c>
    </row>
    <row r="21" spans="1:27" s="15" customFormat="1" ht="15" customHeight="1" x14ac:dyDescent="0.3">
      <c r="B21" s="308"/>
      <c r="C21" s="308"/>
      <c r="D21" s="308"/>
      <c r="E21" s="308"/>
      <c r="F21" s="308"/>
      <c r="G21" s="308"/>
      <c r="H21" s="308"/>
      <c r="I21" s="308"/>
      <c r="J21" s="308"/>
      <c r="K21" s="308"/>
      <c r="L21" s="306" t="s">
        <v>48</v>
      </c>
      <c r="M21" s="306"/>
      <c r="N21" s="306"/>
      <c r="O21" s="313"/>
      <c r="P21" s="313"/>
      <c r="Q21" s="313"/>
      <c r="R21" s="37"/>
      <c r="S21" s="177"/>
      <c r="T21" s="167"/>
      <c r="U21" s="172"/>
      <c r="V21" s="1"/>
      <c r="W21" s="1"/>
      <c r="X21" s="166"/>
      <c r="Y21" s="166"/>
      <c r="Z21" s="166"/>
      <c r="AA21" s="228">
        <f t="shared" si="0"/>
        <v>0</v>
      </c>
    </row>
    <row r="22" spans="1:27" s="15" customFormat="1" ht="15" customHeight="1" x14ac:dyDescent="0.3">
      <c r="B22" s="308"/>
      <c r="C22" s="308"/>
      <c r="D22" s="308"/>
      <c r="E22" s="308"/>
      <c r="F22" s="308"/>
      <c r="G22" s="308"/>
      <c r="H22" s="308"/>
      <c r="I22" s="308"/>
      <c r="J22" s="308"/>
      <c r="K22" s="308"/>
      <c r="L22" s="306" t="s">
        <v>49</v>
      </c>
      <c r="M22" s="306"/>
      <c r="N22" s="306"/>
      <c r="O22" s="305"/>
      <c r="P22" s="305"/>
      <c r="Q22" s="305"/>
      <c r="R22" s="37"/>
      <c r="S22" s="177"/>
      <c r="T22" s="167"/>
      <c r="U22" s="172"/>
      <c r="V22" s="1"/>
      <c r="W22" s="1"/>
      <c r="X22" s="166"/>
      <c r="Y22" s="166"/>
      <c r="Z22" s="166"/>
      <c r="AA22" s="228">
        <f>IF(Y22&gt;0,AA21-Y22+Z22,AA21-X22+Z22)</f>
        <v>0</v>
      </c>
    </row>
    <row r="23" spans="1:27" s="15" customFormat="1" ht="15" customHeight="1" x14ac:dyDescent="0.3">
      <c r="B23" s="308"/>
      <c r="C23" s="308"/>
      <c r="D23" s="308"/>
      <c r="E23" s="308"/>
      <c r="F23" s="308"/>
      <c r="G23" s="308"/>
      <c r="H23" s="308"/>
      <c r="I23" s="308"/>
      <c r="J23" s="308"/>
      <c r="K23" s="308"/>
      <c r="L23" s="306" t="s">
        <v>50</v>
      </c>
      <c r="M23" s="306"/>
      <c r="N23" s="306"/>
      <c r="O23" s="315"/>
      <c r="P23" s="315"/>
      <c r="Q23" s="315"/>
      <c r="R23" s="37"/>
      <c r="S23" s="169"/>
      <c r="T23" s="167"/>
      <c r="U23" s="172"/>
      <c r="V23" s="1"/>
      <c r="W23" s="1"/>
      <c r="X23" s="166"/>
      <c r="Y23" s="166"/>
      <c r="Z23" s="166"/>
      <c r="AA23" s="228">
        <f t="shared" si="0"/>
        <v>0</v>
      </c>
    </row>
    <row r="24" spans="1:27" s="15" customFormat="1" ht="15" customHeight="1" x14ac:dyDescent="0.3">
      <c r="L24" s="319" t="s">
        <v>51</v>
      </c>
      <c r="M24" s="319"/>
      <c r="N24" s="319"/>
      <c r="O24" s="320">
        <f>IF(O21&lt;O23,0,O21-O23)</f>
        <v>0</v>
      </c>
      <c r="P24" s="320"/>
      <c r="Q24" s="320"/>
      <c r="R24" s="37"/>
      <c r="S24" s="169"/>
      <c r="T24" s="167"/>
      <c r="U24" s="172"/>
      <c r="V24" s="1"/>
      <c r="W24" s="1"/>
      <c r="X24" s="166"/>
      <c r="Y24" s="166"/>
      <c r="Z24" s="166"/>
      <c r="AA24" s="228">
        <f t="shared" si="0"/>
        <v>0</v>
      </c>
    </row>
    <row r="25" spans="1:27" s="15" customFormat="1" ht="15" customHeight="1" x14ac:dyDescent="0.3">
      <c r="B25" s="318" t="s">
        <v>52</v>
      </c>
      <c r="C25" s="318"/>
      <c r="D25" s="310" t="s">
        <v>234</v>
      </c>
      <c r="E25" s="310"/>
      <c r="F25" s="310"/>
      <c r="G25" s="310"/>
      <c r="H25" s="310"/>
      <c r="I25" s="310"/>
      <c r="J25" s="310"/>
      <c r="K25" s="25"/>
      <c r="L25" s="214"/>
      <c r="M25" s="214"/>
      <c r="N25" s="214"/>
      <c r="O25" s="24"/>
      <c r="P25" s="24"/>
      <c r="Q25" s="24"/>
      <c r="R25" s="37"/>
      <c r="S25" s="169"/>
      <c r="T25" s="167"/>
      <c r="U25" s="172"/>
      <c r="V25" s="1"/>
      <c r="W25" s="1"/>
      <c r="X25" s="166"/>
      <c r="Y25" s="166"/>
      <c r="Z25" s="166"/>
      <c r="AA25" s="228">
        <f t="shared" si="0"/>
        <v>0</v>
      </c>
    </row>
    <row r="26" spans="1:27" s="15" customFormat="1" ht="15" customHeight="1" x14ac:dyDescent="0.3">
      <c r="B26" s="312" t="s">
        <v>47</v>
      </c>
      <c r="C26" s="312"/>
      <c r="D26" s="312"/>
      <c r="E26" s="312"/>
      <c r="F26" s="312"/>
      <c r="G26" s="5"/>
      <c r="H26" s="5"/>
      <c r="I26" s="5"/>
      <c r="J26" s="5"/>
      <c r="K26" s="5"/>
      <c r="L26" s="26"/>
      <c r="M26" s="26"/>
      <c r="N26" s="26"/>
      <c r="O26" s="28"/>
      <c r="P26" s="28"/>
      <c r="Q26" s="28"/>
      <c r="R26" s="37"/>
      <c r="S26" s="169"/>
      <c r="T26" s="167"/>
      <c r="U26" s="172"/>
      <c r="V26" s="1"/>
      <c r="W26" s="1"/>
      <c r="X26" s="166"/>
      <c r="Y26" s="166"/>
      <c r="Z26" s="166"/>
      <c r="AA26" s="228">
        <f t="shared" si="0"/>
        <v>0</v>
      </c>
    </row>
    <row r="27" spans="1:27" s="23" customFormat="1" ht="15" customHeight="1" x14ac:dyDescent="0.3">
      <c r="B27" s="308" t="s">
        <v>235</v>
      </c>
      <c r="C27" s="308"/>
      <c r="D27" s="308"/>
      <c r="E27" s="308"/>
      <c r="F27" s="308"/>
      <c r="G27" s="308"/>
      <c r="H27" s="308"/>
      <c r="I27" s="308"/>
      <c r="J27" s="308"/>
      <c r="K27" s="308"/>
      <c r="L27" s="306" t="s">
        <v>48</v>
      </c>
      <c r="M27" s="306"/>
      <c r="N27" s="306"/>
      <c r="O27" s="313"/>
      <c r="P27" s="313"/>
      <c r="Q27" s="313"/>
      <c r="R27" s="37"/>
      <c r="S27" s="63" t="s">
        <v>53</v>
      </c>
      <c r="T27" s="167"/>
      <c r="U27" s="172"/>
      <c r="V27" s="1"/>
      <c r="W27" s="1"/>
      <c r="X27" s="166"/>
      <c r="Y27" s="166"/>
      <c r="Z27" s="166"/>
      <c r="AA27" s="228">
        <f t="shared" si="0"/>
        <v>0</v>
      </c>
    </row>
    <row r="28" spans="1:27" s="15" customFormat="1" ht="15" customHeight="1" x14ac:dyDescent="0.3">
      <c r="B28" s="308"/>
      <c r="C28" s="308"/>
      <c r="D28" s="308"/>
      <c r="E28" s="308"/>
      <c r="F28" s="308"/>
      <c r="G28" s="308"/>
      <c r="H28" s="308"/>
      <c r="I28" s="308"/>
      <c r="J28" s="308"/>
      <c r="K28" s="308"/>
      <c r="L28" s="306" t="s">
        <v>49</v>
      </c>
      <c r="M28" s="306"/>
      <c r="N28" s="306"/>
      <c r="O28" s="305"/>
      <c r="P28" s="305"/>
      <c r="Q28" s="305"/>
      <c r="R28" s="37"/>
      <c r="S28" s="18"/>
      <c r="T28" s="167"/>
      <c r="U28" s="172"/>
      <c r="V28" s="1"/>
      <c r="W28" s="1"/>
      <c r="X28" s="166"/>
      <c r="Y28" s="166"/>
      <c r="Z28" s="166"/>
      <c r="AA28" s="228">
        <f t="shared" si="0"/>
        <v>0</v>
      </c>
    </row>
    <row r="29" spans="1:27" s="15" customFormat="1" ht="15" customHeight="1" x14ac:dyDescent="0.3">
      <c r="B29" s="308"/>
      <c r="C29" s="308"/>
      <c r="D29" s="308"/>
      <c r="E29" s="308"/>
      <c r="F29" s="308"/>
      <c r="G29" s="308"/>
      <c r="H29" s="308"/>
      <c r="I29" s="308"/>
      <c r="J29" s="308"/>
      <c r="K29" s="308"/>
      <c r="L29" s="306" t="s">
        <v>50</v>
      </c>
      <c r="M29" s="306"/>
      <c r="N29" s="306"/>
      <c r="O29" s="315"/>
      <c r="P29" s="315"/>
      <c r="Q29" s="315"/>
      <c r="R29" s="37"/>
      <c r="S29" s="18"/>
      <c r="T29" s="167"/>
      <c r="U29" s="172"/>
      <c r="V29" s="1"/>
      <c r="W29" s="1"/>
      <c r="X29" s="166"/>
      <c r="Y29" s="166"/>
      <c r="Z29" s="166"/>
      <c r="AA29" s="228">
        <f t="shared" si="0"/>
        <v>0</v>
      </c>
    </row>
    <row r="30" spans="1:27" s="15" customFormat="1" ht="15" customHeight="1" x14ac:dyDescent="0.3">
      <c r="L30" s="319" t="s">
        <v>54</v>
      </c>
      <c r="M30" s="319"/>
      <c r="N30" s="319"/>
      <c r="O30" s="320">
        <f>IF(O27&lt;O29,0,O27-O29)</f>
        <v>0</v>
      </c>
      <c r="P30" s="320"/>
      <c r="Q30" s="320"/>
      <c r="R30" s="37"/>
      <c r="S30" s="18"/>
      <c r="T30" s="167"/>
      <c r="U30" s="172"/>
      <c r="V30" s="1"/>
      <c r="W30" s="1"/>
      <c r="X30" s="166"/>
      <c r="Y30" s="166"/>
      <c r="Z30" s="166"/>
      <c r="AA30" s="228">
        <f t="shared" si="0"/>
        <v>0</v>
      </c>
    </row>
    <row r="31" spans="1:27" s="15" customFormat="1" ht="15" customHeight="1" x14ac:dyDescent="0.3">
      <c r="B31" s="318" t="s">
        <v>55</v>
      </c>
      <c r="C31" s="318"/>
      <c r="D31" s="310"/>
      <c r="E31" s="310"/>
      <c r="F31" s="310"/>
      <c r="G31" s="310"/>
      <c r="H31" s="310"/>
      <c r="I31" s="310"/>
      <c r="J31" s="310"/>
      <c r="K31" s="25"/>
      <c r="L31" s="214"/>
      <c r="M31" s="214"/>
      <c r="N31" s="214"/>
      <c r="O31" s="24"/>
      <c r="P31" s="24"/>
      <c r="Q31" s="24"/>
      <c r="R31" s="37"/>
      <c r="S31" s="18"/>
      <c r="T31" s="167"/>
      <c r="U31" s="172"/>
      <c r="V31" s="1"/>
      <c r="W31" s="1"/>
      <c r="X31" s="166"/>
      <c r="Y31" s="166"/>
      <c r="Z31" s="166"/>
      <c r="AA31" s="228">
        <f t="shared" si="0"/>
        <v>0</v>
      </c>
    </row>
    <row r="32" spans="1:27" s="15" customFormat="1" ht="15" customHeight="1" x14ac:dyDescent="0.3">
      <c r="B32" s="312" t="s">
        <v>47</v>
      </c>
      <c r="C32" s="312"/>
      <c r="D32" s="312"/>
      <c r="E32" s="312"/>
      <c r="F32" s="312"/>
      <c r="G32" s="5"/>
      <c r="H32" s="5"/>
      <c r="I32" s="5"/>
      <c r="J32" s="5"/>
      <c r="K32" s="5"/>
      <c r="L32" s="26"/>
      <c r="M32" s="26"/>
      <c r="N32" s="26"/>
      <c r="O32" s="28"/>
      <c r="P32" s="28"/>
      <c r="Q32" s="28"/>
      <c r="R32" s="37"/>
      <c r="S32" s="169"/>
      <c r="T32" s="167"/>
      <c r="U32" s="172"/>
      <c r="V32" s="1"/>
      <c r="W32" s="1"/>
      <c r="X32" s="166"/>
      <c r="Y32" s="166"/>
      <c r="Z32" s="166"/>
      <c r="AA32" s="228">
        <f t="shared" si="0"/>
        <v>0</v>
      </c>
    </row>
    <row r="33" spans="2:27" s="23" customFormat="1" ht="15" customHeight="1" x14ac:dyDescent="0.3">
      <c r="B33" s="308"/>
      <c r="C33" s="308"/>
      <c r="D33" s="308"/>
      <c r="E33" s="308"/>
      <c r="F33" s="308"/>
      <c r="G33" s="308"/>
      <c r="H33" s="308"/>
      <c r="I33" s="308"/>
      <c r="J33" s="308"/>
      <c r="K33" s="308"/>
      <c r="L33" s="306" t="s">
        <v>48</v>
      </c>
      <c r="M33" s="306"/>
      <c r="N33" s="306"/>
      <c r="O33" s="313"/>
      <c r="P33" s="313"/>
      <c r="Q33" s="313"/>
      <c r="R33" s="37"/>
      <c r="S33" s="169"/>
      <c r="T33" s="167"/>
      <c r="U33" s="172"/>
      <c r="V33" s="1"/>
      <c r="W33" s="1"/>
      <c r="X33" s="166"/>
      <c r="Y33" s="166"/>
      <c r="Z33" s="166"/>
      <c r="AA33" s="228">
        <f t="shared" si="0"/>
        <v>0</v>
      </c>
    </row>
    <row r="34" spans="2:27" s="15" customFormat="1" ht="15" customHeight="1" x14ac:dyDescent="0.3">
      <c r="B34" s="308"/>
      <c r="C34" s="308"/>
      <c r="D34" s="308"/>
      <c r="E34" s="308"/>
      <c r="F34" s="308"/>
      <c r="G34" s="308"/>
      <c r="H34" s="308"/>
      <c r="I34" s="308"/>
      <c r="J34" s="308"/>
      <c r="K34" s="308"/>
      <c r="L34" s="306" t="s">
        <v>49</v>
      </c>
      <c r="M34" s="306"/>
      <c r="N34" s="306"/>
      <c r="O34" s="305"/>
      <c r="P34" s="305"/>
      <c r="Q34" s="305"/>
      <c r="R34" s="37"/>
      <c r="S34" s="169"/>
      <c r="T34" s="167"/>
      <c r="U34" s="172"/>
      <c r="V34" s="1"/>
      <c r="W34" s="1"/>
      <c r="X34" s="166"/>
      <c r="Y34" s="166"/>
      <c r="Z34" s="166"/>
      <c r="AA34" s="228">
        <f t="shared" si="0"/>
        <v>0</v>
      </c>
    </row>
    <row r="35" spans="2:27" s="15" customFormat="1" ht="15" customHeight="1" x14ac:dyDescent="0.3">
      <c r="B35" s="308"/>
      <c r="C35" s="308"/>
      <c r="D35" s="308"/>
      <c r="E35" s="308"/>
      <c r="F35" s="308"/>
      <c r="G35" s="308"/>
      <c r="H35" s="308"/>
      <c r="I35" s="308"/>
      <c r="J35" s="308"/>
      <c r="K35" s="308"/>
      <c r="L35" s="306" t="s">
        <v>50</v>
      </c>
      <c r="M35" s="306"/>
      <c r="N35" s="306"/>
      <c r="O35" s="315"/>
      <c r="P35" s="315"/>
      <c r="Q35" s="315"/>
      <c r="R35" s="37"/>
      <c r="S35" s="63" t="s">
        <v>56</v>
      </c>
      <c r="T35" s="167"/>
      <c r="U35" s="172"/>
      <c r="V35" s="1"/>
      <c r="W35" s="1"/>
      <c r="X35" s="166"/>
      <c r="Y35" s="166"/>
      <c r="Z35" s="166"/>
      <c r="AA35" s="228">
        <f t="shared" ref="AA35:AA48" si="1">IF(Y35&gt;0,AA34-Y35+Z35,AA34-X35+Z35)</f>
        <v>0</v>
      </c>
    </row>
    <row r="36" spans="2:27" s="15" customFormat="1" ht="15" customHeight="1" x14ac:dyDescent="0.3">
      <c r="L36" s="319" t="s">
        <v>57</v>
      </c>
      <c r="M36" s="319"/>
      <c r="N36" s="319"/>
      <c r="O36" s="320">
        <f>IF(O33&lt;O35,0,O33-O35)</f>
        <v>0</v>
      </c>
      <c r="P36" s="320"/>
      <c r="Q36" s="320"/>
      <c r="R36" s="37"/>
      <c r="S36" s="64"/>
      <c r="T36" s="167"/>
      <c r="U36" s="172"/>
      <c r="V36" s="1"/>
      <c r="W36" s="1"/>
      <c r="X36" s="166"/>
      <c r="Y36" s="166"/>
      <c r="Z36" s="166"/>
      <c r="AA36" s="228">
        <f t="shared" si="1"/>
        <v>0</v>
      </c>
    </row>
    <row r="37" spans="2:27" s="15" customFormat="1" ht="15" customHeight="1" x14ac:dyDescent="0.3">
      <c r="B37" s="318" t="s">
        <v>58</v>
      </c>
      <c r="C37" s="318"/>
      <c r="D37" s="310"/>
      <c r="E37" s="310"/>
      <c r="F37" s="310"/>
      <c r="G37" s="310"/>
      <c r="H37" s="310"/>
      <c r="I37" s="310"/>
      <c r="J37" s="310"/>
      <c r="K37" s="25"/>
      <c r="L37" s="220"/>
      <c r="M37" s="220"/>
      <c r="N37" s="220"/>
      <c r="O37" s="24"/>
      <c r="P37" s="24"/>
      <c r="Q37" s="24"/>
      <c r="R37" s="37"/>
      <c r="S37" s="18"/>
      <c r="T37" s="167"/>
      <c r="U37" s="172"/>
      <c r="V37" s="1"/>
      <c r="W37" s="1"/>
      <c r="X37" s="166"/>
      <c r="Y37" s="166"/>
      <c r="Z37" s="166"/>
      <c r="AA37" s="228">
        <f t="shared" si="1"/>
        <v>0</v>
      </c>
    </row>
    <row r="38" spans="2:27" s="15" customFormat="1" ht="15" customHeight="1" x14ac:dyDescent="0.3">
      <c r="B38" s="312" t="s">
        <v>47</v>
      </c>
      <c r="C38" s="312"/>
      <c r="D38" s="312"/>
      <c r="E38" s="312"/>
      <c r="F38" s="312"/>
      <c r="G38" s="5"/>
      <c r="H38" s="5"/>
      <c r="I38" s="5"/>
      <c r="J38" s="5"/>
      <c r="K38" s="5"/>
      <c r="O38" s="28"/>
      <c r="P38" s="28"/>
      <c r="Q38" s="28"/>
      <c r="R38" s="37"/>
      <c r="S38" s="18"/>
      <c r="T38" s="167"/>
      <c r="U38" s="172"/>
      <c r="V38" s="1"/>
      <c r="W38" s="1"/>
      <c r="X38" s="166"/>
      <c r="Y38" s="166"/>
      <c r="Z38" s="166"/>
      <c r="AA38" s="228">
        <f t="shared" si="1"/>
        <v>0</v>
      </c>
    </row>
    <row r="39" spans="2:27" s="23" customFormat="1" ht="15" customHeight="1" x14ac:dyDescent="0.3">
      <c r="B39" s="308"/>
      <c r="C39" s="308"/>
      <c r="D39" s="308"/>
      <c r="E39" s="308"/>
      <c r="F39" s="308"/>
      <c r="G39" s="308"/>
      <c r="H39" s="308"/>
      <c r="I39" s="308"/>
      <c r="J39" s="308"/>
      <c r="K39" s="308"/>
      <c r="L39" s="306" t="s">
        <v>48</v>
      </c>
      <c r="M39" s="306"/>
      <c r="N39" s="306"/>
      <c r="O39" s="313"/>
      <c r="P39" s="313"/>
      <c r="Q39" s="313"/>
      <c r="R39" s="37"/>
      <c r="S39" s="18"/>
      <c r="T39" s="167"/>
      <c r="U39" s="172"/>
      <c r="V39" s="1"/>
      <c r="W39" s="1"/>
      <c r="X39" s="166"/>
      <c r="Y39" s="166"/>
      <c r="Z39" s="166"/>
      <c r="AA39" s="228">
        <f t="shared" si="1"/>
        <v>0</v>
      </c>
    </row>
    <row r="40" spans="2:27" s="15" customFormat="1" ht="15" customHeight="1" x14ac:dyDescent="0.3">
      <c r="B40" s="308"/>
      <c r="C40" s="308"/>
      <c r="D40" s="308"/>
      <c r="E40" s="308"/>
      <c r="F40" s="308"/>
      <c r="G40" s="308"/>
      <c r="H40" s="308"/>
      <c r="I40" s="308"/>
      <c r="J40" s="308"/>
      <c r="K40" s="308"/>
      <c r="L40" s="306" t="s">
        <v>49</v>
      </c>
      <c r="M40" s="306"/>
      <c r="N40" s="306"/>
      <c r="O40" s="305"/>
      <c r="P40" s="305"/>
      <c r="Q40" s="305"/>
      <c r="R40" s="37"/>
      <c r="S40" s="18"/>
      <c r="T40" s="167"/>
      <c r="U40" s="172"/>
      <c r="V40" s="1"/>
      <c r="W40" s="1"/>
      <c r="X40" s="166"/>
      <c r="Y40" s="166"/>
      <c r="Z40" s="166"/>
      <c r="AA40" s="228">
        <f t="shared" si="1"/>
        <v>0</v>
      </c>
    </row>
    <row r="41" spans="2:27" s="15" customFormat="1" ht="15" customHeight="1" x14ac:dyDescent="0.3">
      <c r="B41" s="308"/>
      <c r="C41" s="308"/>
      <c r="D41" s="308"/>
      <c r="E41" s="308"/>
      <c r="F41" s="308"/>
      <c r="G41" s="308"/>
      <c r="H41" s="308"/>
      <c r="I41" s="308"/>
      <c r="J41" s="308"/>
      <c r="K41" s="308"/>
      <c r="L41" s="306" t="s">
        <v>50</v>
      </c>
      <c r="M41" s="306"/>
      <c r="N41" s="306"/>
      <c r="O41" s="315"/>
      <c r="P41" s="315"/>
      <c r="Q41" s="315"/>
      <c r="R41" s="37"/>
      <c r="S41" s="63"/>
      <c r="T41" s="167"/>
      <c r="U41" s="172"/>
      <c r="V41" s="1"/>
      <c r="W41" s="1"/>
      <c r="X41" s="166"/>
      <c r="Y41" s="166"/>
      <c r="Z41" s="166"/>
      <c r="AA41" s="228">
        <f t="shared" si="1"/>
        <v>0</v>
      </c>
    </row>
    <row r="42" spans="2:27" s="15" customFormat="1" ht="15" customHeight="1" x14ac:dyDescent="0.3">
      <c r="L42" s="306" t="s">
        <v>59</v>
      </c>
      <c r="M42" s="306"/>
      <c r="N42" s="306"/>
      <c r="O42" s="317">
        <f>IF(O39&lt;O41,0,O39-O41)</f>
        <v>0</v>
      </c>
      <c r="P42" s="317"/>
      <c r="Q42" s="317"/>
      <c r="R42" s="37"/>
      <c r="S42" s="18"/>
      <c r="T42" s="168"/>
      <c r="U42" s="164"/>
      <c r="V42" s="165"/>
      <c r="W42" s="1"/>
      <c r="X42" s="166"/>
      <c r="Y42" s="166"/>
      <c r="Z42" s="166"/>
      <c r="AA42" s="228">
        <f t="shared" si="1"/>
        <v>0</v>
      </c>
    </row>
    <row r="43" spans="2:27" s="15" customFormat="1" ht="15" customHeight="1" x14ac:dyDescent="0.3">
      <c r="G43" s="14"/>
      <c r="H43" s="14"/>
      <c r="I43" s="14"/>
      <c r="J43" s="314" t="s">
        <v>60</v>
      </c>
      <c r="K43" s="314"/>
      <c r="L43" s="314"/>
      <c r="M43" s="314"/>
      <c r="N43" s="314"/>
      <c r="O43" s="316">
        <f>O24+O30+O36+O42</f>
        <v>0</v>
      </c>
      <c r="P43" s="316"/>
      <c r="Q43" s="316"/>
      <c r="R43" s="37"/>
      <c r="S43" s="169"/>
      <c r="T43" s="167"/>
      <c r="U43" s="172"/>
      <c r="V43" s="1"/>
      <c r="W43" s="1"/>
      <c r="X43" s="166"/>
      <c r="Y43" s="166"/>
      <c r="Z43" s="166"/>
      <c r="AA43" s="228">
        <f t="shared" si="1"/>
        <v>0</v>
      </c>
    </row>
    <row r="44" spans="2:27" s="15" customFormat="1" ht="15" customHeight="1" x14ac:dyDescent="0.3">
      <c r="J44" s="156"/>
      <c r="K44" s="226"/>
      <c r="L44" s="156"/>
      <c r="M44" s="156"/>
      <c r="N44" s="156"/>
      <c r="O44" s="29"/>
      <c r="P44" s="29"/>
      <c r="Q44" s="29"/>
      <c r="R44" s="37"/>
      <c r="S44" s="178"/>
      <c r="T44" s="167"/>
      <c r="U44" s="172"/>
      <c r="V44" s="1"/>
      <c r="W44" s="1"/>
      <c r="X44" s="166"/>
      <c r="Y44" s="166"/>
      <c r="Z44" s="166"/>
      <c r="AA44" s="228">
        <f t="shared" si="1"/>
        <v>0</v>
      </c>
    </row>
    <row r="45" spans="2:27" s="15" customFormat="1" ht="15" customHeight="1" x14ac:dyDescent="0.3">
      <c r="J45" s="314" t="s">
        <v>61</v>
      </c>
      <c r="K45" s="314"/>
      <c r="L45" s="314"/>
      <c r="M45" s="314"/>
      <c r="N45" s="314"/>
      <c r="O45" s="304">
        <f>O43+O13</f>
        <v>0</v>
      </c>
      <c r="P45" s="304"/>
      <c r="Q45" s="304"/>
      <c r="R45" s="37"/>
      <c r="S45" s="63" t="s">
        <v>62</v>
      </c>
      <c r="T45" s="167"/>
      <c r="U45" s="172"/>
      <c r="V45" s="1"/>
      <c r="W45" s="1"/>
      <c r="X45" s="166"/>
      <c r="Y45" s="166"/>
      <c r="Z45" s="166"/>
      <c r="AA45" s="228">
        <f t="shared" si="1"/>
        <v>0</v>
      </c>
    </row>
    <row r="46" spans="2:27" s="15" customFormat="1" ht="15" customHeight="1" x14ac:dyDescent="0.3">
      <c r="K46" s="17"/>
      <c r="O46" s="27"/>
      <c r="P46" s="27"/>
      <c r="Q46" s="27"/>
      <c r="R46" s="37"/>
      <c r="S46" s="63" t="s">
        <v>63</v>
      </c>
      <c r="T46" s="167"/>
      <c r="U46" s="172"/>
      <c r="V46" s="1"/>
      <c r="W46" s="1"/>
      <c r="X46" s="166"/>
      <c r="Y46" s="166"/>
      <c r="Z46" s="166"/>
      <c r="AA46" s="228">
        <f t="shared" si="1"/>
        <v>0</v>
      </c>
    </row>
    <row r="47" spans="2:27" s="15" customFormat="1" ht="15" customHeight="1" x14ac:dyDescent="0.3">
      <c r="B47" s="221"/>
      <c r="C47" s="221"/>
      <c r="D47" s="221"/>
      <c r="E47" s="221"/>
      <c r="F47" s="221"/>
      <c r="G47" s="221"/>
      <c r="H47" s="221"/>
      <c r="I47" s="221"/>
      <c r="J47" s="221"/>
      <c r="K47" s="226"/>
      <c r="L47" s="221"/>
      <c r="M47" s="221"/>
      <c r="N47" s="221"/>
      <c r="O47" s="221"/>
      <c r="P47" s="221"/>
      <c r="Q47" s="221"/>
      <c r="R47" s="37"/>
      <c r="S47" s="63" t="s">
        <v>64</v>
      </c>
      <c r="T47" s="167"/>
      <c r="U47" s="172"/>
      <c r="V47" s="1"/>
      <c r="W47" s="1"/>
      <c r="X47" s="166"/>
      <c r="Y47" s="166"/>
      <c r="Z47" s="166"/>
      <c r="AA47" s="228">
        <f t="shared" si="1"/>
        <v>0</v>
      </c>
    </row>
    <row r="48" spans="2:27" s="15" customFormat="1" ht="15" customHeight="1" thickBot="1" x14ac:dyDescent="0.35">
      <c r="B48" s="221"/>
      <c r="C48" s="221"/>
      <c r="D48" s="221"/>
      <c r="E48" s="221"/>
      <c r="F48" s="221"/>
      <c r="G48" s="221"/>
      <c r="H48" s="221"/>
      <c r="I48" s="221"/>
      <c r="J48" s="221"/>
      <c r="K48" s="221"/>
      <c r="L48" s="221"/>
      <c r="M48" s="221"/>
      <c r="N48" s="221"/>
      <c r="O48" s="221"/>
      <c r="P48" s="221"/>
      <c r="Q48" s="221"/>
      <c r="R48" s="37"/>
      <c r="S48" s="63" t="s">
        <v>65</v>
      </c>
      <c r="T48" s="167"/>
      <c r="U48" s="172"/>
      <c r="V48" s="1"/>
      <c r="W48" s="1"/>
      <c r="X48" s="166"/>
      <c r="Y48" s="166"/>
      <c r="Z48" s="166"/>
      <c r="AA48" s="228">
        <f t="shared" si="1"/>
        <v>0</v>
      </c>
    </row>
    <row r="49" spans="18:27" ht="15" customHeight="1" thickBot="1" x14ac:dyDescent="0.4">
      <c r="R49" s="38"/>
      <c r="S49" s="176"/>
      <c r="T49" s="176"/>
      <c r="U49" s="175"/>
      <c r="V49" s="170"/>
      <c r="W49" s="170"/>
      <c r="X49" s="171"/>
      <c r="Y49" s="171"/>
      <c r="Z49" s="171"/>
      <c r="AA49" s="80">
        <f>AA48</f>
        <v>0</v>
      </c>
    </row>
  </sheetData>
  <sheetProtection algorithmName="SHA-512" hashValue="6sdasjkBFlIS+rZDyB6sFAxLuUoap17DnDNA2mJNpfm/DqhebG8Xp34SuYat6eqdqMAGTZmupClyJ7qXC5nMQA==" saltValue="Y2KS4CvKjydqvQZhkpNVuA==" spinCount="100000" sheet="1" objects="1" scenarios="1"/>
  <mergeCells count="77">
    <mergeCell ref="J12:O12"/>
    <mergeCell ref="B12:I12"/>
    <mergeCell ref="P12:Q12"/>
    <mergeCell ref="J8:O8"/>
    <mergeCell ref="L9:O9"/>
    <mergeCell ref="K10:O10"/>
    <mergeCell ref="K11:O11"/>
    <mergeCell ref="B8:D8"/>
    <mergeCell ref="E8:I8"/>
    <mergeCell ref="B9:D10"/>
    <mergeCell ref="B11:D11"/>
    <mergeCell ref="E10:I10"/>
    <mergeCell ref="E9:I9"/>
    <mergeCell ref="E11:I11"/>
    <mergeCell ref="S1:U1"/>
    <mergeCell ref="B32:F32"/>
    <mergeCell ref="B37:C37"/>
    <mergeCell ref="B26:F26"/>
    <mergeCell ref="B31:C31"/>
    <mergeCell ref="B2:Q2"/>
    <mergeCell ref="B3:Q3"/>
    <mergeCell ref="B4:Q4"/>
    <mergeCell ref="B5:Q5"/>
    <mergeCell ref="P7:Q7"/>
    <mergeCell ref="B7:I7"/>
    <mergeCell ref="B1:Q1"/>
    <mergeCell ref="L24:N24"/>
    <mergeCell ref="L34:N34"/>
    <mergeCell ref="O34:Q34"/>
    <mergeCell ref="B15:Q15"/>
    <mergeCell ref="D37:J37"/>
    <mergeCell ref="O39:Q39"/>
    <mergeCell ref="L41:N41"/>
    <mergeCell ref="O41:Q41"/>
    <mergeCell ref="L40:N40"/>
    <mergeCell ref="O40:Q40"/>
    <mergeCell ref="B39:K41"/>
    <mergeCell ref="B38:F38"/>
    <mergeCell ref="O23:Q23"/>
    <mergeCell ref="B25:C25"/>
    <mergeCell ref="L36:N36"/>
    <mergeCell ref="O36:Q36"/>
    <mergeCell ref="L30:N30"/>
    <mergeCell ref="O30:Q30"/>
    <mergeCell ref="O24:Q24"/>
    <mergeCell ref="J45:N45"/>
    <mergeCell ref="O27:Q27"/>
    <mergeCell ref="O28:Q28"/>
    <mergeCell ref="L27:N27"/>
    <mergeCell ref="L28:N28"/>
    <mergeCell ref="L29:N29"/>
    <mergeCell ref="O29:Q29"/>
    <mergeCell ref="L35:N35"/>
    <mergeCell ref="O35:Q35"/>
    <mergeCell ref="O45:Q45"/>
    <mergeCell ref="L39:N39"/>
    <mergeCell ref="O33:Q33"/>
    <mergeCell ref="J43:N43"/>
    <mergeCell ref="O43:Q43"/>
    <mergeCell ref="O42:Q42"/>
    <mergeCell ref="L42:N42"/>
    <mergeCell ref="O13:Q13"/>
    <mergeCell ref="O22:Q22"/>
    <mergeCell ref="L23:N23"/>
    <mergeCell ref="L22:N22"/>
    <mergeCell ref="L33:N33"/>
    <mergeCell ref="B16:Q16"/>
    <mergeCell ref="B21:K23"/>
    <mergeCell ref="B27:K29"/>
    <mergeCell ref="D19:J19"/>
    <mergeCell ref="D25:J25"/>
    <mergeCell ref="D31:J31"/>
    <mergeCell ref="B33:K35"/>
    <mergeCell ref="B19:C19"/>
    <mergeCell ref="B20:F20"/>
    <mergeCell ref="L21:N21"/>
    <mergeCell ref="O21:Q21"/>
  </mergeCells>
  <pageMargins left="0.7" right="0.7" top="0.85" bottom="0.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2"/>
  <sheetViews>
    <sheetView zoomScaleNormal="100" workbookViewId="0">
      <selection activeCell="B3" sqref="B3:D7"/>
    </sheetView>
  </sheetViews>
  <sheetFormatPr defaultColWidth="8.88671875" defaultRowHeight="14.4" x14ac:dyDescent="0.3"/>
  <cols>
    <col min="1" max="1" width="28.44140625" customWidth="1"/>
    <col min="2" max="2" width="29.88671875" style="50" customWidth="1"/>
    <col min="3" max="3" width="12.109375" style="50" customWidth="1"/>
    <col min="4" max="4" width="11" customWidth="1"/>
  </cols>
  <sheetData>
    <row r="1" spans="1:5" ht="18" x14ac:dyDescent="0.35">
      <c r="A1" s="208"/>
      <c r="B1" s="209" t="s">
        <v>66</v>
      </c>
      <c r="C1" s="208"/>
      <c r="D1" s="210" t="s">
        <v>203</v>
      </c>
      <c r="E1" s="208"/>
    </row>
    <row r="2" spans="1:5" x14ac:dyDescent="0.3">
      <c r="A2" s="211" t="s">
        <v>67</v>
      </c>
      <c r="B2" s="211" t="s">
        <v>23</v>
      </c>
      <c r="C2" s="211" t="s">
        <v>68</v>
      </c>
      <c r="D2" s="208"/>
      <c r="E2" s="208"/>
    </row>
    <row r="3" spans="1:5" x14ac:dyDescent="0.3">
      <c r="A3" s="212"/>
      <c r="B3" s="212"/>
      <c r="C3" s="212"/>
      <c r="D3" s="212"/>
      <c r="E3" s="208"/>
    </row>
    <row r="4" spans="1:5" x14ac:dyDescent="0.3">
      <c r="A4" s="212"/>
      <c r="B4" s="212"/>
      <c r="C4" s="212"/>
      <c r="D4" s="212"/>
      <c r="E4" s="208"/>
    </row>
    <row r="5" spans="1:5" x14ac:dyDescent="0.3">
      <c r="A5" s="212"/>
      <c r="B5" s="212"/>
      <c r="C5" s="212"/>
      <c r="D5" s="212"/>
      <c r="E5" s="208"/>
    </row>
    <row r="6" spans="1:5" x14ac:dyDescent="0.3">
      <c r="A6" s="212"/>
      <c r="B6" s="212"/>
      <c r="C6" s="212"/>
      <c r="D6" s="212"/>
      <c r="E6" s="208"/>
    </row>
    <row r="7" spans="1:5" x14ac:dyDescent="0.3">
      <c r="A7" s="212"/>
      <c r="B7" s="212"/>
      <c r="C7" s="212"/>
      <c r="D7" s="212"/>
      <c r="E7" s="208"/>
    </row>
    <row r="8" spans="1:5" x14ac:dyDescent="0.3">
      <c r="A8" s="212"/>
      <c r="B8" s="212"/>
      <c r="C8" s="212"/>
      <c r="D8" s="212"/>
      <c r="E8" s="208"/>
    </row>
    <row r="9" spans="1:5" x14ac:dyDescent="0.3">
      <c r="A9" s="212"/>
      <c r="B9" s="212"/>
      <c r="C9" s="212"/>
      <c r="D9" s="212"/>
      <c r="E9" s="208"/>
    </row>
    <row r="10" spans="1:5" x14ac:dyDescent="0.3">
      <c r="A10" s="212"/>
      <c r="B10" s="212"/>
      <c r="C10" s="212"/>
      <c r="D10" s="212"/>
      <c r="E10" s="208"/>
    </row>
    <row r="11" spans="1:5" x14ac:dyDescent="0.3">
      <c r="A11" s="212"/>
      <c r="B11" s="212"/>
      <c r="C11" s="212"/>
      <c r="D11" s="212"/>
      <c r="E11" s="208"/>
    </row>
    <row r="12" spans="1:5" x14ac:dyDescent="0.3">
      <c r="A12" s="212"/>
      <c r="B12" s="212"/>
      <c r="C12" s="212"/>
      <c r="D12" s="212"/>
      <c r="E12" s="208"/>
    </row>
    <row r="13" spans="1:5" x14ac:dyDescent="0.3">
      <c r="A13" s="212"/>
      <c r="B13" s="212"/>
      <c r="C13" s="212"/>
      <c r="D13" s="212"/>
      <c r="E13" s="208"/>
    </row>
    <row r="14" spans="1:5" x14ac:dyDescent="0.3">
      <c r="A14" s="211" t="s">
        <v>69</v>
      </c>
      <c r="B14" s="208"/>
      <c r="C14" s="213">
        <f>SUM(C3:C13)</f>
        <v>0</v>
      </c>
      <c r="D14" s="208"/>
      <c r="E14" s="208"/>
    </row>
    <row r="15" spans="1:5" x14ac:dyDescent="0.3">
      <c r="A15" s="208"/>
      <c r="B15" s="208"/>
      <c r="C15" s="208"/>
      <c r="D15" s="208"/>
      <c r="E15" s="208"/>
    </row>
    <row r="16" spans="1:5" x14ac:dyDescent="0.3">
      <c r="A16" s="208"/>
      <c r="B16" s="208"/>
      <c r="C16" s="208"/>
      <c r="D16" s="208"/>
      <c r="E16" s="208"/>
    </row>
    <row r="17" spans="1:5" x14ac:dyDescent="0.3">
      <c r="A17" s="208"/>
      <c r="B17" s="208"/>
      <c r="C17" s="208"/>
      <c r="D17" s="208"/>
      <c r="E17" s="208"/>
    </row>
    <row r="18" spans="1:5" ht="18" x14ac:dyDescent="0.35">
      <c r="A18" s="208"/>
      <c r="B18" s="209" t="s">
        <v>70</v>
      </c>
      <c r="C18" s="208"/>
      <c r="D18" s="208"/>
      <c r="E18" s="208"/>
    </row>
    <row r="19" spans="1:5" x14ac:dyDescent="0.3">
      <c r="A19" s="211" t="s">
        <v>67</v>
      </c>
      <c r="B19" s="211" t="s">
        <v>71</v>
      </c>
      <c r="C19" s="211" t="s">
        <v>72</v>
      </c>
      <c r="D19" s="211" t="s">
        <v>68</v>
      </c>
      <c r="E19" s="208"/>
    </row>
    <row r="20" spans="1:5" x14ac:dyDescent="0.3">
      <c r="A20" s="212"/>
      <c r="B20" s="212"/>
      <c r="C20" s="212"/>
      <c r="D20" s="212"/>
      <c r="E20" s="208"/>
    </row>
    <row r="21" spans="1:5" x14ac:dyDescent="0.3">
      <c r="A21" s="212"/>
      <c r="B21" s="212"/>
      <c r="C21" s="212"/>
      <c r="D21" s="212"/>
      <c r="E21" s="208"/>
    </row>
    <row r="22" spans="1:5" x14ac:dyDescent="0.3">
      <c r="A22" s="212"/>
      <c r="B22" s="212"/>
      <c r="C22" s="212"/>
      <c r="D22" s="212"/>
      <c r="E22" s="208"/>
    </row>
    <row r="23" spans="1:5" x14ac:dyDescent="0.3">
      <c r="A23" s="212"/>
      <c r="B23" s="212"/>
      <c r="C23" s="212"/>
      <c r="D23" s="212"/>
      <c r="E23" s="208"/>
    </row>
    <row r="24" spans="1:5" x14ac:dyDescent="0.3">
      <c r="A24" s="212"/>
      <c r="B24" s="212"/>
      <c r="C24" s="212"/>
      <c r="D24" s="212"/>
      <c r="E24" s="208"/>
    </row>
    <row r="25" spans="1:5" x14ac:dyDescent="0.3">
      <c r="A25" s="212"/>
      <c r="B25" s="212"/>
      <c r="C25" s="212"/>
      <c r="D25" s="212"/>
      <c r="E25" s="208"/>
    </row>
    <row r="26" spans="1:5" x14ac:dyDescent="0.3">
      <c r="A26" s="212"/>
      <c r="B26" s="212"/>
      <c r="C26" s="212"/>
      <c r="D26" s="212"/>
      <c r="E26" s="208"/>
    </row>
    <row r="27" spans="1:5" x14ac:dyDescent="0.3">
      <c r="A27" s="212"/>
      <c r="B27" s="212"/>
      <c r="C27" s="212"/>
      <c r="D27" s="212"/>
      <c r="E27" s="208"/>
    </row>
    <row r="28" spans="1:5" x14ac:dyDescent="0.3">
      <c r="A28" s="212"/>
      <c r="B28" s="212"/>
      <c r="C28" s="212"/>
      <c r="D28" s="212"/>
      <c r="E28" s="208"/>
    </row>
    <row r="29" spans="1:5" x14ac:dyDescent="0.3">
      <c r="A29" s="212"/>
      <c r="B29" s="212"/>
      <c r="C29" s="212"/>
      <c r="D29" s="212"/>
      <c r="E29" s="208"/>
    </row>
    <row r="30" spans="1:5" x14ac:dyDescent="0.3">
      <c r="A30" s="212"/>
      <c r="B30" s="212"/>
      <c r="C30" s="212"/>
      <c r="D30" s="212"/>
      <c r="E30" s="208"/>
    </row>
    <row r="31" spans="1:5" x14ac:dyDescent="0.3">
      <c r="A31" s="212"/>
      <c r="B31" s="212"/>
      <c r="C31" s="212"/>
      <c r="D31" s="212"/>
      <c r="E31" s="208"/>
    </row>
    <row r="32" spans="1:5" x14ac:dyDescent="0.3">
      <c r="A32" s="212"/>
      <c r="B32" s="212"/>
      <c r="C32" s="212"/>
      <c r="D32" s="212"/>
      <c r="E32" s="208"/>
    </row>
    <row r="33" spans="1:5" x14ac:dyDescent="0.3">
      <c r="A33" s="212"/>
      <c r="B33" s="212"/>
      <c r="C33" s="212"/>
      <c r="D33" s="212"/>
      <c r="E33" s="208"/>
    </row>
    <row r="34" spans="1:5" x14ac:dyDescent="0.3">
      <c r="A34" s="212"/>
      <c r="B34" s="212"/>
      <c r="C34" s="212"/>
      <c r="D34" s="212"/>
      <c r="E34" s="208"/>
    </row>
    <row r="35" spans="1:5" x14ac:dyDescent="0.3">
      <c r="A35" s="206"/>
      <c r="B35" s="207"/>
      <c r="C35" s="207"/>
      <c r="D35" s="206"/>
      <c r="E35" s="221"/>
    </row>
    <row r="36" spans="1:5" x14ac:dyDescent="0.3">
      <c r="A36" s="206"/>
      <c r="B36" s="207"/>
      <c r="C36" s="207"/>
      <c r="D36" s="206"/>
      <c r="E36" s="221"/>
    </row>
    <row r="37" spans="1:5" x14ac:dyDescent="0.3">
      <c r="A37" s="206"/>
      <c r="B37" s="207"/>
      <c r="C37" s="207"/>
      <c r="D37" s="206"/>
      <c r="E37" s="221"/>
    </row>
    <row r="38" spans="1:5" x14ac:dyDescent="0.3">
      <c r="A38" s="206"/>
      <c r="B38" s="207"/>
      <c r="C38" s="207"/>
      <c r="D38" s="206"/>
      <c r="E38" s="221"/>
    </row>
    <row r="39" spans="1:5" x14ac:dyDescent="0.3">
      <c r="A39" s="206"/>
      <c r="B39" s="207"/>
      <c r="C39" s="207"/>
      <c r="D39" s="206"/>
      <c r="E39" s="221"/>
    </row>
    <row r="40" spans="1:5" x14ac:dyDescent="0.3">
      <c r="A40" s="206"/>
      <c r="B40" s="207"/>
      <c r="C40" s="207"/>
      <c r="D40" s="206"/>
      <c r="E40" s="221"/>
    </row>
    <row r="41" spans="1:5" x14ac:dyDescent="0.3">
      <c r="A41" s="206"/>
      <c r="B41" s="207"/>
      <c r="C41" s="207"/>
      <c r="D41" s="206"/>
      <c r="E41" s="221"/>
    </row>
    <row r="42" spans="1:5" x14ac:dyDescent="0.3">
      <c r="A42" s="206"/>
      <c r="B42" s="207"/>
      <c r="C42" s="207"/>
      <c r="D42" s="206"/>
      <c r="E42" s="221"/>
    </row>
    <row r="43" spans="1:5" x14ac:dyDescent="0.3">
      <c r="A43" s="206"/>
      <c r="B43" s="207"/>
      <c r="C43" s="207"/>
      <c r="D43" s="206"/>
      <c r="E43" s="221"/>
    </row>
    <row r="44" spans="1:5" x14ac:dyDescent="0.3">
      <c r="A44" s="206"/>
      <c r="B44" s="207"/>
      <c r="C44" s="207"/>
      <c r="D44" s="206"/>
      <c r="E44" s="221"/>
    </row>
    <row r="45" spans="1:5" x14ac:dyDescent="0.3">
      <c r="A45" s="206"/>
      <c r="B45" s="207"/>
      <c r="C45" s="207"/>
      <c r="D45" s="206"/>
      <c r="E45" s="221"/>
    </row>
    <row r="46" spans="1:5" x14ac:dyDescent="0.3">
      <c r="A46" s="206"/>
      <c r="B46" s="207"/>
      <c r="C46" s="207"/>
      <c r="D46" s="206"/>
      <c r="E46" s="221"/>
    </row>
    <row r="47" spans="1:5" x14ac:dyDescent="0.3">
      <c r="A47" s="206"/>
      <c r="B47" s="207"/>
      <c r="C47" s="207"/>
      <c r="D47" s="206"/>
      <c r="E47" s="221"/>
    </row>
    <row r="48" spans="1:5" x14ac:dyDescent="0.3">
      <c r="A48" s="206"/>
      <c r="B48" s="207"/>
      <c r="C48" s="207"/>
      <c r="D48" s="206"/>
      <c r="E48" s="221"/>
    </row>
    <row r="49" spans="1:4" x14ac:dyDescent="0.3">
      <c r="A49" s="206"/>
      <c r="B49" s="207"/>
      <c r="C49" s="207"/>
      <c r="D49" s="206"/>
    </row>
    <row r="50" spans="1:4" x14ac:dyDescent="0.3">
      <c r="A50" s="206"/>
      <c r="B50" s="207"/>
      <c r="C50" s="207"/>
      <c r="D50" s="206"/>
    </row>
    <row r="51" spans="1:4" x14ac:dyDescent="0.3">
      <c r="A51" s="206"/>
      <c r="B51" s="207"/>
      <c r="C51" s="207"/>
      <c r="D51" s="206"/>
    </row>
    <row r="52" spans="1:4" x14ac:dyDescent="0.3">
      <c r="A52" s="206"/>
      <c r="B52" s="207"/>
      <c r="C52" s="207"/>
      <c r="D52" s="206"/>
    </row>
    <row r="53" spans="1:4" x14ac:dyDescent="0.3">
      <c r="A53" s="206"/>
      <c r="B53" s="207"/>
      <c r="C53" s="207"/>
      <c r="D53" s="206"/>
    </row>
    <row r="54" spans="1:4" x14ac:dyDescent="0.3">
      <c r="A54" s="206"/>
      <c r="B54" s="207"/>
      <c r="C54" s="207"/>
      <c r="D54" s="206"/>
    </row>
    <row r="55" spans="1:4" x14ac:dyDescent="0.3">
      <c r="A55" s="206"/>
      <c r="B55" s="207"/>
      <c r="C55" s="207"/>
      <c r="D55" s="206"/>
    </row>
    <row r="56" spans="1:4" x14ac:dyDescent="0.3">
      <c r="A56" s="206"/>
      <c r="B56" s="207"/>
      <c r="C56" s="207"/>
      <c r="D56" s="206"/>
    </row>
    <row r="57" spans="1:4" x14ac:dyDescent="0.3">
      <c r="A57" s="206"/>
      <c r="B57" s="207"/>
      <c r="C57" s="207"/>
      <c r="D57" s="206"/>
    </row>
    <row r="58" spans="1:4" x14ac:dyDescent="0.3">
      <c r="A58" s="206"/>
      <c r="B58" s="207"/>
      <c r="C58" s="207"/>
      <c r="D58" s="206"/>
    </row>
    <row r="59" spans="1:4" x14ac:dyDescent="0.3">
      <c r="A59" s="206"/>
      <c r="B59" s="207"/>
      <c r="C59" s="207"/>
      <c r="D59" s="206"/>
    </row>
    <row r="60" spans="1:4" x14ac:dyDescent="0.3">
      <c r="A60" s="206"/>
      <c r="B60" s="207"/>
      <c r="C60" s="207"/>
      <c r="D60" s="206"/>
    </row>
    <row r="61" spans="1:4" x14ac:dyDescent="0.3">
      <c r="A61" s="206"/>
      <c r="B61" s="207"/>
      <c r="C61" s="207"/>
      <c r="D61" s="206"/>
    </row>
    <row r="62" spans="1:4" x14ac:dyDescent="0.3">
      <c r="A62" s="206"/>
      <c r="B62" s="207"/>
      <c r="C62" s="207"/>
      <c r="D62" s="206"/>
    </row>
    <row r="63" spans="1:4" x14ac:dyDescent="0.3">
      <c r="A63" s="206"/>
      <c r="B63" s="207"/>
      <c r="C63" s="207"/>
      <c r="D63" s="206"/>
    </row>
    <row r="64" spans="1:4" x14ac:dyDescent="0.3">
      <c r="A64" s="206"/>
      <c r="B64" s="207"/>
      <c r="C64" s="207"/>
      <c r="D64" s="206"/>
    </row>
    <row r="65" spans="1:4" x14ac:dyDescent="0.3">
      <c r="A65" s="206"/>
      <c r="B65" s="207"/>
      <c r="C65" s="207"/>
      <c r="D65" s="206"/>
    </row>
    <row r="66" spans="1:4" x14ac:dyDescent="0.3">
      <c r="A66" s="206"/>
      <c r="B66" s="207"/>
      <c r="C66" s="207"/>
      <c r="D66" s="206"/>
    </row>
    <row r="67" spans="1:4" x14ac:dyDescent="0.3">
      <c r="A67" s="206"/>
      <c r="B67" s="207"/>
      <c r="C67" s="207"/>
      <c r="D67" s="206"/>
    </row>
    <row r="68" spans="1:4" x14ac:dyDescent="0.3">
      <c r="A68" s="206"/>
      <c r="B68" s="207"/>
      <c r="C68" s="207"/>
      <c r="D68" s="206"/>
    </row>
    <row r="69" spans="1:4" x14ac:dyDescent="0.3">
      <c r="A69" s="206"/>
      <c r="B69" s="207"/>
      <c r="C69" s="207"/>
      <c r="D69" s="206"/>
    </row>
    <row r="70" spans="1:4" x14ac:dyDescent="0.3">
      <c r="A70" s="206"/>
      <c r="B70" s="207"/>
      <c r="C70" s="207"/>
      <c r="D70" s="206"/>
    </row>
    <row r="71" spans="1:4" x14ac:dyDescent="0.3">
      <c r="A71" s="206"/>
      <c r="B71" s="207"/>
      <c r="C71" s="207"/>
      <c r="D71" s="206"/>
    </row>
    <row r="72" spans="1:4" x14ac:dyDescent="0.3">
      <c r="A72" s="206"/>
      <c r="B72" s="207"/>
      <c r="C72" s="207"/>
      <c r="D72" s="206"/>
    </row>
    <row r="73" spans="1:4" x14ac:dyDescent="0.3">
      <c r="A73" s="206"/>
      <c r="B73" s="207"/>
      <c r="C73" s="207"/>
      <c r="D73" s="206"/>
    </row>
    <row r="74" spans="1:4" x14ac:dyDescent="0.3">
      <c r="A74" s="206"/>
      <c r="B74" s="207"/>
      <c r="C74" s="207"/>
      <c r="D74" s="206"/>
    </row>
    <row r="75" spans="1:4" x14ac:dyDescent="0.3">
      <c r="A75" s="206"/>
      <c r="B75" s="207"/>
      <c r="C75" s="207"/>
      <c r="D75" s="206"/>
    </row>
    <row r="76" spans="1:4" x14ac:dyDescent="0.3">
      <c r="A76" s="206"/>
      <c r="B76" s="207"/>
      <c r="C76" s="207"/>
      <c r="D76" s="206"/>
    </row>
    <row r="77" spans="1:4" x14ac:dyDescent="0.3">
      <c r="A77" s="206"/>
      <c r="B77" s="207"/>
      <c r="C77" s="207"/>
      <c r="D77" s="206"/>
    </row>
    <row r="78" spans="1:4" x14ac:dyDescent="0.3">
      <c r="A78" s="206"/>
      <c r="B78" s="207"/>
      <c r="C78" s="207"/>
      <c r="D78" s="206"/>
    </row>
    <row r="79" spans="1:4" x14ac:dyDescent="0.3">
      <c r="A79" s="206"/>
      <c r="B79" s="207"/>
      <c r="C79" s="207"/>
      <c r="D79" s="206"/>
    </row>
    <row r="80" spans="1:4" x14ac:dyDescent="0.3">
      <c r="A80" s="206"/>
      <c r="B80" s="207"/>
      <c r="C80" s="207"/>
      <c r="D80" s="206"/>
    </row>
    <row r="81" spans="1:4" x14ac:dyDescent="0.3">
      <c r="A81" s="206"/>
      <c r="B81" s="207"/>
      <c r="C81" s="207"/>
      <c r="D81" s="206"/>
    </row>
    <row r="82" spans="1:4" x14ac:dyDescent="0.3">
      <c r="A82" s="206"/>
      <c r="B82" s="207"/>
      <c r="C82" s="207"/>
      <c r="D82" s="206"/>
    </row>
    <row r="83" spans="1:4" x14ac:dyDescent="0.3">
      <c r="A83" s="206"/>
      <c r="B83" s="207"/>
      <c r="C83" s="207"/>
      <c r="D83" s="206"/>
    </row>
    <row r="84" spans="1:4" x14ac:dyDescent="0.3">
      <c r="A84" s="206"/>
      <c r="B84" s="207"/>
      <c r="C84" s="207"/>
      <c r="D84" s="206"/>
    </row>
    <row r="85" spans="1:4" x14ac:dyDescent="0.3">
      <c r="A85" s="206"/>
      <c r="B85" s="207"/>
      <c r="C85" s="207"/>
      <c r="D85" s="206"/>
    </row>
    <row r="86" spans="1:4" x14ac:dyDescent="0.3">
      <c r="A86" s="206"/>
      <c r="B86" s="207"/>
      <c r="C86" s="207"/>
      <c r="D86" s="206"/>
    </row>
    <row r="87" spans="1:4" x14ac:dyDescent="0.3">
      <c r="A87" s="206"/>
      <c r="B87" s="207"/>
      <c r="C87" s="207"/>
      <c r="D87" s="206"/>
    </row>
    <row r="88" spans="1:4" x14ac:dyDescent="0.3">
      <c r="A88" s="206"/>
      <c r="B88" s="207"/>
      <c r="C88" s="207"/>
      <c r="D88" s="206"/>
    </row>
    <row r="89" spans="1:4" x14ac:dyDescent="0.3">
      <c r="A89" s="206"/>
      <c r="B89" s="207"/>
      <c r="C89" s="207"/>
      <c r="D89" s="206"/>
    </row>
    <row r="90" spans="1:4" x14ac:dyDescent="0.3">
      <c r="A90" s="206"/>
      <c r="B90" s="207"/>
      <c r="C90" s="207"/>
      <c r="D90" s="206"/>
    </row>
    <row r="91" spans="1:4" x14ac:dyDescent="0.3">
      <c r="A91" s="206"/>
      <c r="B91" s="207"/>
      <c r="C91" s="207"/>
      <c r="D91" s="206"/>
    </row>
    <row r="92" spans="1:4" x14ac:dyDescent="0.3">
      <c r="A92" s="206"/>
      <c r="B92" s="207"/>
      <c r="C92" s="207"/>
      <c r="D92" s="206"/>
    </row>
    <row r="93" spans="1:4" x14ac:dyDescent="0.3">
      <c r="A93" s="206"/>
      <c r="B93" s="207"/>
      <c r="C93" s="207"/>
      <c r="D93" s="206"/>
    </row>
    <row r="94" spans="1:4" x14ac:dyDescent="0.3">
      <c r="A94" s="206"/>
      <c r="B94" s="207"/>
      <c r="C94" s="207"/>
      <c r="D94" s="206"/>
    </row>
    <row r="95" spans="1:4" x14ac:dyDescent="0.3">
      <c r="A95" s="206"/>
      <c r="B95" s="207"/>
      <c r="C95" s="207"/>
      <c r="D95" s="206"/>
    </row>
    <row r="96" spans="1:4" x14ac:dyDescent="0.3">
      <c r="A96" s="206"/>
      <c r="B96" s="207"/>
      <c r="C96" s="207"/>
      <c r="D96" s="206"/>
    </row>
    <row r="97" spans="1:4" x14ac:dyDescent="0.3">
      <c r="A97" s="206"/>
      <c r="B97" s="207"/>
      <c r="C97" s="207"/>
      <c r="D97" s="206"/>
    </row>
    <row r="98" spans="1:4" x14ac:dyDescent="0.3">
      <c r="A98" s="206"/>
      <c r="B98" s="207"/>
      <c r="C98" s="207"/>
      <c r="D98" s="206"/>
    </row>
    <row r="99" spans="1:4" x14ac:dyDescent="0.3">
      <c r="A99" s="206"/>
      <c r="B99" s="207"/>
      <c r="C99" s="207"/>
      <c r="D99" s="206"/>
    </row>
    <row r="100" spans="1:4" x14ac:dyDescent="0.3">
      <c r="A100" s="206"/>
      <c r="B100" s="207"/>
      <c r="C100" s="207"/>
      <c r="D100" s="206"/>
    </row>
    <row r="101" spans="1:4" x14ac:dyDescent="0.3">
      <c r="A101" s="206"/>
      <c r="B101" s="207"/>
      <c r="C101" s="207"/>
      <c r="D101" s="206"/>
    </row>
    <row r="102" spans="1:4" x14ac:dyDescent="0.3">
      <c r="A102" s="206"/>
      <c r="B102" s="207"/>
      <c r="C102" s="207"/>
      <c r="D102" s="206"/>
    </row>
  </sheetData>
  <sheetProtection algorithmName="SHA-512" hashValue="kZCRgWIJyccDkFbkD8BJUQ7QPHJj9xIioRMMWw2GG/UUKAUn+P7r7ewBAU/g0X5wAAFAluSrZ/ucNaeizcSA1A==" saltValue="nx3kNFRbJsaa3i37n5yoGg==" spinCount="100000" sheet="1" objects="1" scenarios="1"/>
  <pageMargins left="0.7" right="0.7" top="0.8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pageSetUpPr fitToPage="1"/>
  </sheetPr>
  <dimension ref="A1:AB48"/>
  <sheetViews>
    <sheetView zoomScaleNormal="100" workbookViewId="0">
      <selection activeCell="D6" sqref="D6:L6"/>
    </sheetView>
  </sheetViews>
  <sheetFormatPr defaultColWidth="9.109375" defaultRowHeight="15" customHeight="1" x14ac:dyDescent="0.3"/>
  <cols>
    <col min="1" max="18" width="4.88671875" customWidth="1"/>
    <col min="19" max="19" width="7.44140625" style="12" customWidth="1"/>
    <col min="20" max="20" width="6.109375" customWidth="1"/>
    <col min="21" max="21" width="11.44140625" customWidth="1"/>
    <col min="22" max="22" width="44.44140625" customWidth="1"/>
    <col min="24" max="24" width="5.88671875" customWidth="1"/>
    <col min="25" max="27" width="10.6640625" customWidth="1"/>
    <col min="28" max="28" width="10.6640625" style="112" customWidth="1"/>
  </cols>
  <sheetData>
    <row r="1" spans="1:28" ht="17.25" customHeight="1" thickBot="1" x14ac:dyDescent="0.45">
      <c r="A1" s="330" t="s">
        <v>73</v>
      </c>
      <c r="B1" s="330"/>
      <c r="C1" s="330"/>
      <c r="D1" s="330"/>
      <c r="E1" s="330"/>
      <c r="F1" s="330"/>
      <c r="G1" s="330"/>
      <c r="H1" s="330"/>
      <c r="I1" s="330"/>
      <c r="J1" s="330"/>
      <c r="K1" s="330"/>
      <c r="L1" s="330"/>
      <c r="M1" s="330"/>
      <c r="N1" s="330"/>
      <c r="O1" s="330"/>
      <c r="P1" s="330"/>
      <c r="Q1" s="330"/>
      <c r="R1" s="330"/>
      <c r="S1" s="38"/>
      <c r="T1" s="85"/>
      <c r="U1" s="57"/>
      <c r="V1" s="57"/>
      <c r="W1" s="68" t="s">
        <v>18</v>
      </c>
      <c r="X1" s="72"/>
      <c r="Y1" s="72"/>
      <c r="Z1" s="101">
        <f>'Revenues &amp; Summary'!G28</f>
        <v>0</v>
      </c>
      <c r="AA1" s="72"/>
      <c r="AB1" s="229"/>
    </row>
    <row r="2" spans="1:28" s="15" customFormat="1" ht="16.350000000000001" customHeight="1" x14ac:dyDescent="0.3">
      <c r="B2" s="353" t="s">
        <v>187</v>
      </c>
      <c r="C2" s="353"/>
      <c r="D2" s="353"/>
      <c r="E2" s="353"/>
      <c r="F2" s="353"/>
      <c r="G2" s="353"/>
      <c r="H2" s="353"/>
      <c r="I2" s="353"/>
      <c r="J2" s="353"/>
      <c r="K2" s="353"/>
      <c r="L2" s="353"/>
      <c r="M2" s="353"/>
      <c r="N2" s="353"/>
      <c r="O2" s="353"/>
      <c r="P2" s="353"/>
      <c r="Q2" s="353"/>
      <c r="S2" s="37"/>
      <c r="T2" s="55" t="s">
        <v>201</v>
      </c>
      <c r="U2" s="86"/>
      <c r="V2" s="86"/>
      <c r="W2" s="68" t="s">
        <v>18</v>
      </c>
      <c r="X2" s="87"/>
      <c r="Y2" s="87"/>
      <c r="Z2" s="101">
        <f>'Revenues &amp; Summary'!G29</f>
        <v>0</v>
      </c>
      <c r="AA2" s="87"/>
      <c r="AB2" s="230"/>
    </row>
    <row r="3" spans="1:28" s="5" customFormat="1" ht="15" customHeight="1" thickBot="1" x14ac:dyDescent="0.35">
      <c r="B3" s="323" t="s">
        <v>74</v>
      </c>
      <c r="C3" s="323"/>
      <c r="D3" s="323"/>
      <c r="E3" s="323"/>
      <c r="F3" s="323"/>
      <c r="G3" s="323"/>
      <c r="H3" s="323"/>
      <c r="I3" s="323"/>
      <c r="J3" s="323"/>
      <c r="K3" s="323"/>
      <c r="L3" s="323"/>
      <c r="M3" s="323"/>
      <c r="N3" s="323"/>
      <c r="O3" s="323"/>
      <c r="P3" s="323"/>
      <c r="Q3" s="323"/>
      <c r="S3" s="40"/>
      <c r="T3" s="56" t="s">
        <v>75</v>
      </c>
      <c r="U3" s="56"/>
      <c r="V3" s="56"/>
      <c r="W3" s="69" t="s">
        <v>18</v>
      </c>
      <c r="X3" s="88"/>
      <c r="Y3" s="88"/>
      <c r="Z3" s="102">
        <f>'Revenues &amp; Summary'!G30</f>
        <v>0</v>
      </c>
      <c r="AA3" s="88"/>
      <c r="AB3" s="110"/>
    </row>
    <row r="4" spans="1:28" s="15" customFormat="1" ht="22.5" customHeight="1" x14ac:dyDescent="0.25">
      <c r="A4" s="354" t="s">
        <v>206</v>
      </c>
      <c r="B4" s="354"/>
      <c r="C4" s="354"/>
      <c r="D4" s="354"/>
      <c r="E4" s="354"/>
      <c r="F4" s="354"/>
      <c r="G4" s="354"/>
      <c r="H4" s="354"/>
      <c r="I4" s="354"/>
      <c r="J4" s="354"/>
      <c r="K4" s="354"/>
      <c r="L4" s="354"/>
      <c r="M4" s="354"/>
      <c r="N4" s="354"/>
      <c r="O4" s="354"/>
      <c r="P4" s="354"/>
      <c r="Q4" s="354"/>
      <c r="R4" s="354"/>
      <c r="S4" s="37"/>
      <c r="T4" s="70"/>
      <c r="U4" s="70"/>
      <c r="V4" s="70"/>
      <c r="W4" s="70"/>
      <c r="X4" s="70"/>
      <c r="Y4" s="70"/>
      <c r="AA4" s="70"/>
      <c r="AB4" s="111"/>
    </row>
    <row r="5" spans="1:28" s="15" customFormat="1" ht="13.5" customHeight="1" thickBot="1" x14ac:dyDescent="0.35">
      <c r="A5" s="351" t="s">
        <v>76</v>
      </c>
      <c r="B5" s="351"/>
      <c r="C5" s="351"/>
      <c r="D5" s="351"/>
      <c r="E5" s="351"/>
      <c r="F5" s="351"/>
      <c r="G5" s="351"/>
      <c r="H5" s="351"/>
      <c r="I5" s="351"/>
      <c r="J5" s="351"/>
      <c r="K5" s="351"/>
      <c r="L5" s="351"/>
      <c r="M5" s="351"/>
      <c r="N5" s="351"/>
      <c r="O5" s="351"/>
      <c r="P5" s="351"/>
      <c r="Q5" s="351"/>
      <c r="R5" s="351"/>
      <c r="S5" s="37"/>
      <c r="T5" s="222" t="s">
        <v>21</v>
      </c>
      <c r="U5" s="222" t="s">
        <v>22</v>
      </c>
      <c r="V5" s="225" t="s">
        <v>23</v>
      </c>
      <c r="W5" s="222" t="s">
        <v>24</v>
      </c>
      <c r="X5" s="222"/>
      <c r="Y5" s="223" t="s">
        <v>25</v>
      </c>
      <c r="Z5" s="223" t="s">
        <v>26</v>
      </c>
      <c r="AA5" s="223" t="s">
        <v>77</v>
      </c>
      <c r="AB5" s="224" t="s">
        <v>28</v>
      </c>
    </row>
    <row r="6" spans="1:28" s="15" customFormat="1" ht="15" customHeight="1" x14ac:dyDescent="0.3">
      <c r="B6" s="306" t="s">
        <v>78</v>
      </c>
      <c r="C6" s="306"/>
      <c r="D6" s="299"/>
      <c r="E6" s="299"/>
      <c r="F6" s="299"/>
      <c r="G6" s="299"/>
      <c r="H6" s="299"/>
      <c r="I6" s="299"/>
      <c r="J6" s="299"/>
      <c r="K6" s="299"/>
      <c r="L6" s="299"/>
      <c r="S6" s="37"/>
      <c r="U6" s="145">
        <v>45474</v>
      </c>
      <c r="V6" s="60" t="s">
        <v>31</v>
      </c>
      <c r="AB6" s="231">
        <f>O11</f>
        <v>0</v>
      </c>
    </row>
    <row r="7" spans="1:28" s="15" customFormat="1" ht="15" customHeight="1" x14ac:dyDescent="0.3">
      <c r="B7" s="312" t="s">
        <v>47</v>
      </c>
      <c r="C7" s="312"/>
      <c r="D7" s="312"/>
      <c r="E7" s="312"/>
      <c r="F7" s="312"/>
      <c r="J7" s="5"/>
      <c r="K7" s="5"/>
      <c r="L7" s="306" t="s">
        <v>48</v>
      </c>
      <c r="M7" s="306"/>
      <c r="N7" s="306"/>
      <c r="O7" s="313"/>
      <c r="P7" s="313"/>
      <c r="Q7" s="313"/>
      <c r="S7" s="37"/>
      <c r="T7" s="169"/>
      <c r="U7" s="167"/>
      <c r="V7" s="1"/>
      <c r="W7" s="1"/>
      <c r="X7" s="1"/>
      <c r="Y7" s="166"/>
      <c r="Z7" s="166"/>
      <c r="AA7" s="166"/>
      <c r="AB7" s="231">
        <f>IF(Z7&gt;0,AB6-Z7+AA7,AB6 -Y7+AA7)</f>
        <v>0</v>
      </c>
    </row>
    <row r="8" spans="1:28" s="15" customFormat="1" ht="15" customHeight="1" x14ac:dyDescent="0.3">
      <c r="B8" s="308" t="s">
        <v>236</v>
      </c>
      <c r="C8" s="308"/>
      <c r="D8" s="308"/>
      <c r="E8" s="308"/>
      <c r="F8" s="308"/>
      <c r="G8" s="308"/>
      <c r="H8" s="308"/>
      <c r="I8" s="308"/>
      <c r="J8" s="5"/>
      <c r="K8" s="5"/>
      <c r="L8" s="306" t="s">
        <v>50</v>
      </c>
      <c r="M8" s="306"/>
      <c r="N8" s="306"/>
      <c r="O8" s="315"/>
      <c r="P8" s="315"/>
      <c r="Q8" s="315"/>
      <c r="S8" s="37"/>
      <c r="T8" s="169"/>
      <c r="U8" s="167"/>
      <c r="V8" s="1"/>
      <c r="W8" s="1"/>
      <c r="X8" s="1"/>
      <c r="Y8" s="166"/>
      <c r="Z8" s="166"/>
      <c r="AA8" s="166"/>
      <c r="AB8" s="231">
        <f t="shared" ref="AB8:AB10" si="0">IF(Z8&gt;0,AB7-Z8+AA8,AB7 -Y8+AA8)</f>
        <v>0</v>
      </c>
    </row>
    <row r="9" spans="1:28" s="15" customFormat="1" ht="15" customHeight="1" x14ac:dyDescent="0.3">
      <c r="B9" s="308"/>
      <c r="C9" s="308"/>
      <c r="D9" s="308"/>
      <c r="E9" s="308"/>
      <c r="F9" s="308"/>
      <c r="G9" s="308"/>
      <c r="H9" s="308"/>
      <c r="I9" s="308"/>
      <c r="J9" s="306" t="s">
        <v>79</v>
      </c>
      <c r="K9" s="306"/>
      <c r="L9" s="306"/>
      <c r="M9" s="306"/>
      <c r="N9" s="306"/>
      <c r="O9" s="352"/>
      <c r="P9" s="352"/>
      <c r="Q9" s="352"/>
      <c r="S9" s="37"/>
      <c r="T9" s="169"/>
      <c r="U9" s="167"/>
      <c r="V9" s="1"/>
      <c r="W9" s="159"/>
      <c r="X9" s="1"/>
      <c r="Y9" s="166"/>
      <c r="Z9" s="166"/>
      <c r="AA9" s="166"/>
      <c r="AB9" s="231">
        <f t="shared" si="0"/>
        <v>0</v>
      </c>
    </row>
    <row r="10" spans="1:28" s="15" customFormat="1" ht="15" customHeight="1" thickBot="1" x14ac:dyDescent="0.35">
      <c r="B10" s="308"/>
      <c r="C10" s="308"/>
      <c r="D10" s="308"/>
      <c r="E10" s="308"/>
      <c r="F10" s="308"/>
      <c r="G10" s="308"/>
      <c r="H10" s="308"/>
      <c r="I10" s="308"/>
      <c r="J10" s="306" t="s">
        <v>80</v>
      </c>
      <c r="K10" s="306"/>
      <c r="L10" s="306"/>
      <c r="M10" s="306"/>
      <c r="N10" s="306"/>
      <c r="O10" s="352"/>
      <c r="P10" s="352"/>
      <c r="Q10" s="352"/>
      <c r="S10" s="37"/>
      <c r="T10" s="169"/>
      <c r="U10" s="167"/>
      <c r="V10" s="1"/>
      <c r="W10" s="1"/>
      <c r="X10" s="1"/>
      <c r="Y10" s="166"/>
      <c r="Z10" s="166"/>
      <c r="AA10" s="166"/>
      <c r="AB10" s="231">
        <f t="shared" si="0"/>
        <v>0</v>
      </c>
    </row>
    <row r="11" spans="1:28" s="15" customFormat="1" ht="15" customHeight="1" thickBot="1" x14ac:dyDescent="0.35">
      <c r="B11" s="308"/>
      <c r="C11" s="308"/>
      <c r="D11" s="308"/>
      <c r="E11" s="308"/>
      <c r="F11" s="308"/>
      <c r="G11" s="308"/>
      <c r="H11" s="308"/>
      <c r="I11" s="308"/>
      <c r="J11" s="5"/>
      <c r="K11" s="306" t="s">
        <v>81</v>
      </c>
      <c r="L11" s="306"/>
      <c r="M11" s="306"/>
      <c r="N11" s="306"/>
      <c r="O11" s="355">
        <f>IF(O7&lt;O8,0,O7-O8)</f>
        <v>0</v>
      </c>
      <c r="P11" s="355"/>
      <c r="Q11" s="355"/>
      <c r="S11" s="37"/>
      <c r="T11" s="181"/>
      <c r="U11" s="160"/>
      <c r="V11" s="161"/>
      <c r="W11" s="161"/>
      <c r="X11" s="1"/>
      <c r="Y11" s="166"/>
      <c r="Z11" s="166"/>
      <c r="AA11" s="166"/>
      <c r="AB11" s="113">
        <f>AB10</f>
        <v>0</v>
      </c>
    </row>
    <row r="12" spans="1:28" s="23" customFormat="1" ht="15" customHeight="1" x14ac:dyDescent="0.3">
      <c r="A12" s="37"/>
      <c r="B12" s="37"/>
      <c r="C12" s="37"/>
      <c r="D12" s="37"/>
      <c r="E12" s="37"/>
      <c r="F12" s="37"/>
      <c r="G12" s="37"/>
      <c r="H12" s="37"/>
      <c r="I12" s="83"/>
      <c r="J12" s="83"/>
      <c r="K12" s="83"/>
      <c r="L12" s="83"/>
      <c r="M12" s="84"/>
      <c r="N12" s="84"/>
      <c r="O12" s="37"/>
      <c r="P12" s="37"/>
      <c r="Q12" s="37"/>
      <c r="R12" s="37"/>
      <c r="S12" s="37"/>
      <c r="T12" s="182"/>
      <c r="U12" s="183"/>
      <c r="V12" s="184"/>
      <c r="W12" s="184"/>
      <c r="X12" s="39"/>
      <c r="Y12" s="180"/>
      <c r="Z12" s="180"/>
      <c r="AA12" s="180"/>
      <c r="AB12" s="232"/>
    </row>
    <row r="13" spans="1:28" s="15" customFormat="1" ht="15" customHeight="1" x14ac:dyDescent="0.3">
      <c r="B13" s="306" t="s">
        <v>82</v>
      </c>
      <c r="C13" s="306"/>
      <c r="D13" s="299"/>
      <c r="E13" s="299"/>
      <c r="F13" s="299"/>
      <c r="G13" s="299"/>
      <c r="H13" s="299"/>
      <c r="I13" s="299"/>
      <c r="J13" s="299"/>
      <c r="K13" s="299"/>
      <c r="L13" s="299"/>
      <c r="S13" s="37"/>
      <c r="T13" s="18"/>
      <c r="U13" s="145">
        <v>45474</v>
      </c>
      <c r="V13" s="185" t="s">
        <v>31</v>
      </c>
      <c r="W13" s="1"/>
      <c r="X13" s="1"/>
      <c r="Y13" s="166"/>
      <c r="Z13" s="166"/>
      <c r="AA13" s="166"/>
      <c r="AB13" s="231">
        <f>O18</f>
        <v>0</v>
      </c>
    </row>
    <row r="14" spans="1:28" s="15" customFormat="1" ht="15" customHeight="1" x14ac:dyDescent="0.3">
      <c r="B14" s="312" t="s">
        <v>47</v>
      </c>
      <c r="C14" s="312"/>
      <c r="D14" s="312"/>
      <c r="E14" s="312"/>
      <c r="F14" s="312"/>
      <c r="J14" s="5"/>
      <c r="K14" s="5"/>
      <c r="L14" s="306" t="s">
        <v>48</v>
      </c>
      <c r="M14" s="306"/>
      <c r="N14" s="306"/>
      <c r="O14" s="313"/>
      <c r="P14" s="313"/>
      <c r="Q14" s="313"/>
      <c r="S14" s="37"/>
      <c r="T14" s="18"/>
      <c r="U14" s="167"/>
      <c r="V14" s="1"/>
      <c r="W14" s="1"/>
      <c r="X14" s="1"/>
      <c r="Y14" s="166"/>
      <c r="Z14" s="166"/>
      <c r="AA14" s="166"/>
      <c r="AB14" s="231">
        <f>IF(Z14&gt;0,AB13-Z14+AA14,AB13 -Y14+AA14)</f>
        <v>0</v>
      </c>
    </row>
    <row r="15" spans="1:28" s="15" customFormat="1" ht="15" customHeight="1" x14ac:dyDescent="0.3">
      <c r="B15" s="308"/>
      <c r="C15" s="308"/>
      <c r="D15" s="308"/>
      <c r="E15" s="308"/>
      <c r="F15" s="308"/>
      <c r="G15" s="308"/>
      <c r="H15" s="308"/>
      <c r="I15" s="308"/>
      <c r="J15" s="5"/>
      <c r="K15" s="5"/>
      <c r="L15" s="306" t="s">
        <v>50</v>
      </c>
      <c r="M15" s="306"/>
      <c r="N15" s="306"/>
      <c r="O15" s="315"/>
      <c r="P15" s="315"/>
      <c r="Q15" s="315"/>
      <c r="S15" s="37"/>
      <c r="T15" s="169"/>
      <c r="U15" s="167"/>
      <c r="V15" s="1"/>
      <c r="W15" s="1"/>
      <c r="X15" s="1"/>
      <c r="Y15" s="166"/>
      <c r="Z15" s="166"/>
      <c r="AA15" s="166"/>
      <c r="AB15" s="231">
        <f t="shared" ref="AB15:AB17" si="1">IF(Z15&gt;0,AB14-Z15+AA15,AB14 -Y15+AA15)</f>
        <v>0</v>
      </c>
    </row>
    <row r="16" spans="1:28" s="15" customFormat="1" ht="15" customHeight="1" x14ac:dyDescent="0.3">
      <c r="B16" s="308"/>
      <c r="C16" s="308"/>
      <c r="D16" s="308"/>
      <c r="E16" s="308"/>
      <c r="F16" s="308"/>
      <c r="G16" s="308"/>
      <c r="H16" s="308"/>
      <c r="I16" s="308"/>
      <c r="J16" s="306" t="s">
        <v>79</v>
      </c>
      <c r="K16" s="306"/>
      <c r="L16" s="306"/>
      <c r="M16" s="306"/>
      <c r="N16" s="306"/>
      <c r="O16" s="352"/>
      <c r="P16" s="352"/>
      <c r="Q16" s="352"/>
      <c r="S16" s="37"/>
      <c r="T16" s="169"/>
      <c r="U16" s="167"/>
      <c r="V16" s="1"/>
      <c r="W16" s="1"/>
      <c r="X16" s="1"/>
      <c r="Y16" s="166"/>
      <c r="Z16" s="166"/>
      <c r="AA16" s="166"/>
      <c r="AB16" s="231">
        <f t="shared" si="1"/>
        <v>0</v>
      </c>
    </row>
    <row r="17" spans="1:28" s="15" customFormat="1" ht="15" customHeight="1" thickBot="1" x14ac:dyDescent="0.35">
      <c r="B17" s="308"/>
      <c r="C17" s="308"/>
      <c r="D17" s="308"/>
      <c r="E17" s="308"/>
      <c r="F17" s="308"/>
      <c r="G17" s="308"/>
      <c r="H17" s="308"/>
      <c r="I17" s="308"/>
      <c r="J17" s="306" t="s">
        <v>80</v>
      </c>
      <c r="K17" s="306"/>
      <c r="L17" s="306"/>
      <c r="M17" s="306"/>
      <c r="N17" s="306"/>
      <c r="O17" s="352"/>
      <c r="P17" s="352"/>
      <c r="Q17" s="352"/>
      <c r="S17" s="37"/>
      <c r="T17" s="1"/>
      <c r="U17" s="167"/>
      <c r="V17" s="1"/>
      <c r="W17" s="1"/>
      <c r="X17" s="1"/>
      <c r="Y17" s="1"/>
      <c r="Z17" s="1"/>
      <c r="AA17" s="1"/>
      <c r="AB17" s="231">
        <f t="shared" si="1"/>
        <v>0</v>
      </c>
    </row>
    <row r="18" spans="1:28" s="15" customFormat="1" ht="15" customHeight="1" thickBot="1" x14ac:dyDescent="0.35">
      <c r="B18" s="308"/>
      <c r="C18" s="308"/>
      <c r="D18" s="308"/>
      <c r="E18" s="308"/>
      <c r="F18" s="308"/>
      <c r="G18" s="308"/>
      <c r="H18" s="308"/>
      <c r="I18" s="308"/>
      <c r="J18" s="5"/>
      <c r="K18" s="306" t="s">
        <v>83</v>
      </c>
      <c r="L18" s="306"/>
      <c r="M18" s="306"/>
      <c r="N18" s="306"/>
      <c r="O18" s="355">
        <f>IF(O14&lt;O15,0,O14-O15)</f>
        <v>0</v>
      </c>
      <c r="P18" s="355"/>
      <c r="Q18" s="355"/>
      <c r="S18" s="37"/>
      <c r="T18" s="1"/>
      <c r="U18" s="167"/>
      <c r="V18" s="1"/>
      <c r="W18" s="1"/>
      <c r="X18" s="1"/>
      <c r="Y18" s="1"/>
      <c r="Z18" s="1"/>
      <c r="AA18" s="1"/>
      <c r="AB18" s="113">
        <f>AB17</f>
        <v>0</v>
      </c>
    </row>
    <row r="19" spans="1:28" s="23" customFormat="1" ht="15" customHeight="1" x14ac:dyDescent="0.3">
      <c r="A19" s="37"/>
      <c r="B19" s="37"/>
      <c r="C19" s="37"/>
      <c r="D19" s="37"/>
      <c r="E19" s="37"/>
      <c r="F19" s="37"/>
      <c r="G19" s="37"/>
      <c r="H19" s="37"/>
      <c r="I19" s="37"/>
      <c r="J19" s="37"/>
      <c r="K19" s="37"/>
      <c r="L19" s="37"/>
      <c r="M19" s="37"/>
      <c r="N19" s="37"/>
      <c r="O19" s="37"/>
      <c r="P19" s="37"/>
      <c r="Q19" s="37"/>
      <c r="R19" s="37"/>
      <c r="S19" s="37"/>
      <c r="T19" s="39"/>
      <c r="U19" s="179"/>
      <c r="V19" s="39"/>
      <c r="W19" s="39"/>
      <c r="X19" s="39"/>
      <c r="Y19" s="39"/>
      <c r="Z19" s="39"/>
      <c r="AA19" s="39"/>
      <c r="AB19" s="232"/>
    </row>
    <row r="20" spans="1:28" s="15" customFormat="1" ht="15" customHeight="1" x14ac:dyDescent="0.3">
      <c r="B20" s="306" t="s">
        <v>84</v>
      </c>
      <c r="C20" s="306"/>
      <c r="D20" s="299"/>
      <c r="E20" s="299"/>
      <c r="F20" s="299"/>
      <c r="G20" s="299"/>
      <c r="H20" s="299"/>
      <c r="I20" s="299"/>
      <c r="J20" s="299"/>
      <c r="K20" s="299"/>
      <c r="L20" s="299"/>
      <c r="S20" s="37"/>
      <c r="T20" s="1"/>
      <c r="U20" s="145">
        <v>45474</v>
      </c>
      <c r="V20" s="185" t="s">
        <v>31</v>
      </c>
      <c r="W20" s="1"/>
      <c r="X20" s="1"/>
      <c r="Y20" s="1"/>
      <c r="Z20" s="1"/>
      <c r="AA20" s="1"/>
      <c r="AB20" s="231">
        <f>O25</f>
        <v>0</v>
      </c>
    </row>
    <row r="21" spans="1:28" s="15" customFormat="1" ht="15" customHeight="1" x14ac:dyDescent="0.3">
      <c r="B21" s="312" t="s">
        <v>47</v>
      </c>
      <c r="C21" s="312"/>
      <c r="D21" s="312"/>
      <c r="E21" s="312"/>
      <c r="F21" s="312"/>
      <c r="J21" s="5"/>
      <c r="K21" s="5"/>
      <c r="L21" s="306" t="s">
        <v>48</v>
      </c>
      <c r="M21" s="306"/>
      <c r="N21" s="306"/>
      <c r="O21" s="313"/>
      <c r="P21" s="313"/>
      <c r="Q21" s="313"/>
      <c r="S21" s="37"/>
      <c r="T21" s="1"/>
      <c r="U21" s="167"/>
      <c r="V21" s="1"/>
      <c r="W21" s="1"/>
      <c r="X21" s="1"/>
      <c r="Y21" s="1"/>
      <c r="Z21" s="1"/>
      <c r="AA21" s="1"/>
      <c r="AB21" s="231">
        <f>IF(Z21&gt;0,AB20-Z21+AA21,AB20 -Y21+AA21)</f>
        <v>0</v>
      </c>
    </row>
    <row r="22" spans="1:28" s="15" customFormat="1" ht="15" customHeight="1" x14ac:dyDescent="0.3">
      <c r="B22" s="308"/>
      <c r="C22" s="308"/>
      <c r="D22" s="308"/>
      <c r="E22" s="308"/>
      <c r="F22" s="308"/>
      <c r="G22" s="308"/>
      <c r="H22" s="308"/>
      <c r="I22" s="308"/>
      <c r="J22" s="5"/>
      <c r="K22" s="5"/>
      <c r="L22" s="306" t="s">
        <v>50</v>
      </c>
      <c r="M22" s="306"/>
      <c r="N22" s="306"/>
      <c r="O22" s="315"/>
      <c r="P22" s="315"/>
      <c r="Q22" s="315"/>
      <c r="S22" s="37"/>
      <c r="T22" s="1"/>
      <c r="U22" s="167"/>
      <c r="V22" s="1"/>
      <c r="W22" s="1"/>
      <c r="X22" s="1"/>
      <c r="Y22" s="1"/>
      <c r="Z22" s="1"/>
      <c r="AA22" s="1"/>
      <c r="AB22" s="231">
        <f t="shared" ref="AB22:AB24" si="2">IF(Z22&gt;0,AB21-Z22+AA22,AB21 -Y22+AA22)</f>
        <v>0</v>
      </c>
    </row>
    <row r="23" spans="1:28" s="15" customFormat="1" ht="15" customHeight="1" x14ac:dyDescent="0.3">
      <c r="B23" s="308"/>
      <c r="C23" s="308"/>
      <c r="D23" s="308"/>
      <c r="E23" s="308"/>
      <c r="F23" s="308"/>
      <c r="G23" s="308"/>
      <c r="H23" s="308"/>
      <c r="I23" s="308"/>
      <c r="J23" s="306" t="s">
        <v>79</v>
      </c>
      <c r="K23" s="306"/>
      <c r="L23" s="306"/>
      <c r="M23" s="306"/>
      <c r="N23" s="306"/>
      <c r="O23" s="352"/>
      <c r="P23" s="352"/>
      <c r="Q23" s="352"/>
      <c r="S23" s="37"/>
      <c r="T23" s="1"/>
      <c r="U23" s="167"/>
      <c r="V23" s="1"/>
      <c r="W23" s="1"/>
      <c r="X23" s="1"/>
      <c r="Y23" s="1"/>
      <c r="Z23" s="1"/>
      <c r="AA23" s="1"/>
      <c r="AB23" s="231">
        <f t="shared" si="2"/>
        <v>0</v>
      </c>
    </row>
    <row r="24" spans="1:28" s="15" customFormat="1" ht="15" customHeight="1" thickBot="1" x14ac:dyDescent="0.35">
      <c r="B24" s="308"/>
      <c r="C24" s="308"/>
      <c r="D24" s="308"/>
      <c r="E24" s="308"/>
      <c r="F24" s="308"/>
      <c r="G24" s="308"/>
      <c r="H24" s="308"/>
      <c r="I24" s="308"/>
      <c r="J24" s="306" t="s">
        <v>80</v>
      </c>
      <c r="K24" s="306"/>
      <c r="L24" s="306"/>
      <c r="M24" s="306"/>
      <c r="N24" s="306"/>
      <c r="O24" s="352"/>
      <c r="P24" s="352"/>
      <c r="Q24" s="352"/>
      <c r="S24" s="37"/>
      <c r="T24" s="1"/>
      <c r="U24" s="167"/>
      <c r="V24" s="1"/>
      <c r="W24" s="1"/>
      <c r="X24" s="1"/>
      <c r="Y24" s="1"/>
      <c r="Z24" s="1"/>
      <c r="AA24" s="1"/>
      <c r="AB24" s="231">
        <f t="shared" si="2"/>
        <v>0</v>
      </c>
    </row>
    <row r="25" spans="1:28" s="15" customFormat="1" ht="15" customHeight="1" thickBot="1" x14ac:dyDescent="0.35">
      <c r="B25" s="308"/>
      <c r="C25" s="308"/>
      <c r="D25" s="308"/>
      <c r="E25" s="308"/>
      <c r="F25" s="308"/>
      <c r="G25" s="308"/>
      <c r="H25" s="308"/>
      <c r="I25" s="308"/>
      <c r="J25" s="5"/>
      <c r="K25" s="306" t="s">
        <v>85</v>
      </c>
      <c r="L25" s="306"/>
      <c r="M25" s="306"/>
      <c r="N25" s="306"/>
      <c r="O25" s="355">
        <f>IF(O21&lt;O22,0,O21-O22)</f>
        <v>0</v>
      </c>
      <c r="P25" s="355"/>
      <c r="Q25" s="355"/>
      <c r="S25" s="37"/>
      <c r="T25" s="1"/>
      <c r="U25" s="167"/>
      <c r="V25" s="1"/>
      <c r="W25" s="1"/>
      <c r="X25" s="1"/>
      <c r="Y25" s="1"/>
      <c r="Z25" s="1"/>
      <c r="AA25" s="1"/>
      <c r="AB25" s="113">
        <f>AB24</f>
        <v>0</v>
      </c>
    </row>
    <row r="26" spans="1:28" s="23" customFormat="1" ht="15" customHeight="1" x14ac:dyDescent="0.3">
      <c r="A26" s="37"/>
      <c r="B26" s="37"/>
      <c r="C26" s="37"/>
      <c r="D26" s="37"/>
      <c r="E26" s="37"/>
      <c r="F26" s="37"/>
      <c r="G26" s="37"/>
      <c r="H26" s="37"/>
      <c r="I26" s="37"/>
      <c r="J26" s="37"/>
      <c r="K26" s="37"/>
      <c r="L26" s="37"/>
      <c r="M26" s="37"/>
      <c r="N26" s="37"/>
      <c r="O26" s="37"/>
      <c r="P26" s="37"/>
      <c r="Q26" s="37"/>
      <c r="R26" s="37"/>
      <c r="S26" s="37"/>
      <c r="T26" s="39"/>
      <c r="U26" s="179"/>
      <c r="V26" s="39"/>
      <c r="W26" s="39"/>
      <c r="X26" s="39"/>
      <c r="Y26" s="39"/>
      <c r="Z26" s="39"/>
      <c r="AA26" s="39"/>
      <c r="AB26" s="233"/>
    </row>
    <row r="27" spans="1:28" s="15" customFormat="1" ht="15" customHeight="1" x14ac:dyDescent="0.3">
      <c r="B27" s="306" t="s">
        <v>86</v>
      </c>
      <c r="C27" s="306"/>
      <c r="D27" s="299"/>
      <c r="E27" s="299"/>
      <c r="F27" s="299"/>
      <c r="G27" s="299"/>
      <c r="H27" s="299"/>
      <c r="I27" s="299"/>
      <c r="J27" s="299"/>
      <c r="K27" s="299"/>
      <c r="L27" s="299"/>
      <c r="S27" s="37"/>
      <c r="T27" s="1"/>
      <c r="U27" s="145">
        <v>45474</v>
      </c>
      <c r="V27" s="185" t="s">
        <v>31</v>
      </c>
      <c r="W27" s="1"/>
      <c r="X27" s="1"/>
      <c r="Y27" s="1"/>
      <c r="Z27" s="1"/>
      <c r="AA27" s="1"/>
      <c r="AB27" s="231">
        <f>O32</f>
        <v>0</v>
      </c>
    </row>
    <row r="28" spans="1:28" s="15" customFormat="1" ht="15" customHeight="1" x14ac:dyDescent="0.3">
      <c r="B28" s="312" t="s">
        <v>47</v>
      </c>
      <c r="C28" s="312"/>
      <c r="D28" s="312"/>
      <c r="E28" s="312"/>
      <c r="F28" s="312"/>
      <c r="J28" s="5"/>
      <c r="K28" s="5"/>
      <c r="L28" s="306" t="s">
        <v>48</v>
      </c>
      <c r="M28" s="306"/>
      <c r="N28" s="306"/>
      <c r="O28" s="313"/>
      <c r="P28" s="313"/>
      <c r="Q28" s="313"/>
      <c r="S28" s="37"/>
      <c r="T28" s="1"/>
      <c r="U28" s="167"/>
      <c r="V28" s="1"/>
      <c r="W28" s="1"/>
      <c r="X28" s="1"/>
      <c r="Y28" s="1"/>
      <c r="Z28" s="1"/>
      <c r="AA28" s="1"/>
      <c r="AB28" s="231">
        <f>IF(Z28&gt;0,AB27-Z28+AA28,AB27 -Y28+AA28)</f>
        <v>0</v>
      </c>
    </row>
    <row r="29" spans="1:28" s="15" customFormat="1" ht="15" customHeight="1" x14ac:dyDescent="0.3">
      <c r="B29" s="308" t="s">
        <v>87</v>
      </c>
      <c r="C29" s="308"/>
      <c r="D29" s="308"/>
      <c r="E29" s="308"/>
      <c r="F29" s="308"/>
      <c r="G29" s="308"/>
      <c r="H29" s="308"/>
      <c r="I29" s="308"/>
      <c r="J29" s="5"/>
      <c r="K29" s="5"/>
      <c r="L29" s="306" t="s">
        <v>50</v>
      </c>
      <c r="M29" s="306"/>
      <c r="N29" s="306"/>
      <c r="O29" s="315"/>
      <c r="P29" s="315"/>
      <c r="Q29" s="315"/>
      <c r="S29" s="37"/>
      <c r="T29" s="1"/>
      <c r="U29" s="167"/>
      <c r="V29" s="1"/>
      <c r="W29" s="1"/>
      <c r="X29" s="1"/>
      <c r="Y29" s="1"/>
      <c r="Z29" s="1"/>
      <c r="AA29" s="1"/>
      <c r="AB29" s="231">
        <f t="shared" ref="AB29:AB31" si="3">IF(Z29&gt;0,AB28-Z29+AA29,AB28 -Y29+AA29)</f>
        <v>0</v>
      </c>
    </row>
    <row r="30" spans="1:28" s="15" customFormat="1" ht="15" customHeight="1" x14ac:dyDescent="0.3">
      <c r="B30" s="308"/>
      <c r="C30" s="308"/>
      <c r="D30" s="308"/>
      <c r="E30" s="308"/>
      <c r="F30" s="308"/>
      <c r="G30" s="308"/>
      <c r="H30" s="308"/>
      <c r="I30" s="308"/>
      <c r="J30" s="306" t="s">
        <v>79</v>
      </c>
      <c r="K30" s="306"/>
      <c r="L30" s="306"/>
      <c r="M30" s="306"/>
      <c r="N30" s="306"/>
      <c r="O30" s="352"/>
      <c r="P30" s="352"/>
      <c r="Q30" s="352"/>
      <c r="S30" s="37"/>
      <c r="T30" s="1"/>
      <c r="U30" s="167"/>
      <c r="V30" s="1"/>
      <c r="W30" s="1"/>
      <c r="X30" s="1"/>
      <c r="Y30" s="1"/>
      <c r="Z30" s="1"/>
      <c r="AA30" s="1"/>
      <c r="AB30" s="231">
        <f t="shared" si="3"/>
        <v>0</v>
      </c>
    </row>
    <row r="31" spans="1:28" s="15" customFormat="1" ht="15" customHeight="1" thickBot="1" x14ac:dyDescent="0.35">
      <c r="B31" s="308"/>
      <c r="C31" s="308"/>
      <c r="D31" s="308"/>
      <c r="E31" s="308"/>
      <c r="F31" s="308"/>
      <c r="G31" s="308"/>
      <c r="H31" s="308"/>
      <c r="I31" s="308"/>
      <c r="J31" s="306" t="s">
        <v>80</v>
      </c>
      <c r="K31" s="306"/>
      <c r="L31" s="306"/>
      <c r="M31" s="306"/>
      <c r="N31" s="306"/>
      <c r="O31" s="352"/>
      <c r="P31" s="352"/>
      <c r="Q31" s="352"/>
      <c r="S31" s="37"/>
      <c r="T31" s="1"/>
      <c r="U31" s="167"/>
      <c r="V31" s="1"/>
      <c r="W31" s="1"/>
      <c r="X31" s="1"/>
      <c r="Y31" s="1"/>
      <c r="Z31" s="1"/>
      <c r="AA31" s="1"/>
      <c r="AB31" s="231">
        <f t="shared" si="3"/>
        <v>0</v>
      </c>
    </row>
    <row r="32" spans="1:28" s="15" customFormat="1" ht="15" customHeight="1" thickBot="1" x14ac:dyDescent="0.35">
      <c r="B32" s="308"/>
      <c r="C32" s="308"/>
      <c r="D32" s="308"/>
      <c r="E32" s="308"/>
      <c r="F32" s="308"/>
      <c r="G32" s="308"/>
      <c r="H32" s="308"/>
      <c r="I32" s="308"/>
      <c r="J32" s="5"/>
      <c r="K32" s="306" t="s">
        <v>88</v>
      </c>
      <c r="L32" s="306"/>
      <c r="M32" s="306"/>
      <c r="N32" s="306"/>
      <c r="O32" s="355">
        <f>IF(O28&lt;O29,0,O28-O29)</f>
        <v>0</v>
      </c>
      <c r="P32" s="355"/>
      <c r="Q32" s="355"/>
      <c r="S32" s="37"/>
      <c r="T32" s="1"/>
      <c r="U32" s="167"/>
      <c r="V32" s="1"/>
      <c r="W32" s="1"/>
      <c r="X32" s="1"/>
      <c r="Y32" s="1"/>
      <c r="Z32" s="1"/>
      <c r="AA32" s="1"/>
      <c r="AB32" s="113">
        <f>AB31</f>
        <v>0</v>
      </c>
    </row>
    <row r="33" spans="1:28" s="23" customFormat="1" ht="15" customHeight="1" x14ac:dyDescent="0.3">
      <c r="A33" s="37"/>
      <c r="B33" s="37"/>
      <c r="C33" s="37"/>
      <c r="D33" s="37"/>
      <c r="E33" s="37"/>
      <c r="F33" s="37"/>
      <c r="G33" s="37"/>
      <c r="H33" s="37"/>
      <c r="I33" s="37"/>
      <c r="J33" s="37"/>
      <c r="K33" s="37"/>
      <c r="L33" s="37"/>
      <c r="M33" s="37"/>
      <c r="N33" s="37"/>
      <c r="O33" s="37"/>
      <c r="P33" s="37"/>
      <c r="Q33" s="37"/>
      <c r="R33" s="37"/>
      <c r="S33" s="37"/>
      <c r="T33" s="39"/>
      <c r="U33" s="179"/>
      <c r="V33" s="39"/>
      <c r="W33" s="39"/>
      <c r="X33" s="39"/>
      <c r="Y33" s="39"/>
      <c r="Z33" s="39"/>
      <c r="AA33" s="39"/>
      <c r="AB33" s="233"/>
    </row>
    <row r="34" spans="1:28" s="15" customFormat="1" ht="15" customHeight="1" x14ac:dyDescent="0.3">
      <c r="B34" s="306" t="s">
        <v>89</v>
      </c>
      <c r="C34" s="306"/>
      <c r="D34" s="299"/>
      <c r="E34" s="299"/>
      <c r="F34" s="299"/>
      <c r="G34" s="299"/>
      <c r="H34" s="299"/>
      <c r="I34" s="299"/>
      <c r="J34" s="299"/>
      <c r="K34" s="299"/>
      <c r="L34" s="299"/>
      <c r="S34" s="37"/>
      <c r="T34" s="1"/>
      <c r="U34" s="145">
        <v>45474</v>
      </c>
      <c r="V34" s="185" t="s">
        <v>31</v>
      </c>
      <c r="W34" s="1"/>
      <c r="X34" s="1"/>
      <c r="Y34" s="1"/>
      <c r="Z34" s="1"/>
      <c r="AA34" s="1"/>
      <c r="AB34" s="231">
        <f>O39</f>
        <v>0</v>
      </c>
    </row>
    <row r="35" spans="1:28" s="15" customFormat="1" ht="15" customHeight="1" x14ac:dyDescent="0.3">
      <c r="B35" s="312" t="s">
        <v>47</v>
      </c>
      <c r="C35" s="312"/>
      <c r="D35" s="312"/>
      <c r="E35" s="312"/>
      <c r="F35" s="312"/>
      <c r="J35" s="5"/>
      <c r="K35" s="5"/>
      <c r="L35" s="306" t="s">
        <v>48</v>
      </c>
      <c r="M35" s="306"/>
      <c r="N35" s="306"/>
      <c r="O35" s="313"/>
      <c r="P35" s="313"/>
      <c r="Q35" s="313"/>
      <c r="S35" s="37"/>
      <c r="T35" s="1"/>
      <c r="U35" s="167"/>
      <c r="V35" s="1"/>
      <c r="W35" s="1"/>
      <c r="X35" s="1"/>
      <c r="Y35" s="1"/>
      <c r="Z35" s="1"/>
      <c r="AA35" s="1"/>
      <c r="AB35" s="231">
        <f>IF(Z35&gt;0,AB34-Z35+AA35,AB34 -Y35+AA35)</f>
        <v>0</v>
      </c>
    </row>
    <row r="36" spans="1:28" s="15" customFormat="1" ht="15" customHeight="1" x14ac:dyDescent="0.3">
      <c r="B36" s="308" t="s">
        <v>87</v>
      </c>
      <c r="C36" s="308"/>
      <c r="D36" s="308"/>
      <c r="E36" s="308"/>
      <c r="F36" s="308"/>
      <c r="G36" s="308"/>
      <c r="H36" s="308"/>
      <c r="I36" s="308"/>
      <c r="J36" s="5"/>
      <c r="K36" s="5"/>
      <c r="L36" s="306" t="s">
        <v>50</v>
      </c>
      <c r="M36" s="306"/>
      <c r="N36" s="306"/>
      <c r="O36" s="315"/>
      <c r="P36" s="315"/>
      <c r="Q36" s="315"/>
      <c r="S36" s="37"/>
      <c r="T36" s="1"/>
      <c r="U36" s="167"/>
      <c r="V36" s="1"/>
      <c r="W36" s="1"/>
      <c r="X36" s="1"/>
      <c r="Y36" s="1"/>
      <c r="Z36" s="1"/>
      <c r="AA36" s="1"/>
      <c r="AB36" s="231">
        <f t="shared" ref="AB36:AB38" si="4">IF(Z36&gt;0,AB35-Z36+AA36,AB35 -Y36+AA36)</f>
        <v>0</v>
      </c>
    </row>
    <row r="37" spans="1:28" s="15" customFormat="1" ht="15" customHeight="1" x14ac:dyDescent="0.3">
      <c r="B37" s="308"/>
      <c r="C37" s="308"/>
      <c r="D37" s="308"/>
      <c r="E37" s="308"/>
      <c r="F37" s="308"/>
      <c r="G37" s="308"/>
      <c r="H37" s="308"/>
      <c r="I37" s="308"/>
      <c r="J37" s="306" t="s">
        <v>79</v>
      </c>
      <c r="K37" s="306"/>
      <c r="L37" s="306"/>
      <c r="M37" s="306"/>
      <c r="N37" s="306"/>
      <c r="O37" s="352"/>
      <c r="P37" s="352"/>
      <c r="Q37" s="352"/>
      <c r="S37" s="37"/>
      <c r="T37" s="1"/>
      <c r="U37" s="167"/>
      <c r="V37" s="1"/>
      <c r="W37" s="1"/>
      <c r="X37" s="1"/>
      <c r="Y37" s="1"/>
      <c r="Z37" s="1"/>
      <c r="AA37" s="1"/>
      <c r="AB37" s="231">
        <f t="shared" si="4"/>
        <v>0</v>
      </c>
    </row>
    <row r="38" spans="1:28" s="15" customFormat="1" ht="15" customHeight="1" thickBot="1" x14ac:dyDescent="0.35">
      <c r="B38" s="308"/>
      <c r="C38" s="308"/>
      <c r="D38" s="308"/>
      <c r="E38" s="308"/>
      <c r="F38" s="308"/>
      <c r="G38" s="308"/>
      <c r="H38" s="308"/>
      <c r="I38" s="308"/>
      <c r="J38" s="306" t="s">
        <v>80</v>
      </c>
      <c r="K38" s="306"/>
      <c r="L38" s="306"/>
      <c r="M38" s="306"/>
      <c r="N38" s="306"/>
      <c r="O38" s="352"/>
      <c r="P38" s="352"/>
      <c r="Q38" s="352"/>
      <c r="S38" s="37"/>
      <c r="T38" s="1"/>
      <c r="U38" s="167"/>
      <c r="V38" s="1"/>
      <c r="W38" s="1"/>
      <c r="X38" s="1"/>
      <c r="Y38" s="1"/>
      <c r="Z38" s="1"/>
      <c r="AA38" s="1"/>
      <c r="AB38" s="231">
        <f t="shared" si="4"/>
        <v>0</v>
      </c>
    </row>
    <row r="39" spans="1:28" s="15" customFormat="1" ht="15" customHeight="1" thickBot="1" x14ac:dyDescent="0.35">
      <c r="B39" s="308"/>
      <c r="C39" s="308"/>
      <c r="D39" s="308"/>
      <c r="E39" s="308"/>
      <c r="F39" s="308"/>
      <c r="G39" s="308"/>
      <c r="H39" s="308"/>
      <c r="I39" s="308"/>
      <c r="J39" s="5"/>
      <c r="K39" s="306" t="s">
        <v>90</v>
      </c>
      <c r="L39" s="306"/>
      <c r="M39" s="306"/>
      <c r="N39" s="306"/>
      <c r="O39" s="355">
        <f>IF(O35&lt;O36,0,O35-O36)</f>
        <v>0</v>
      </c>
      <c r="P39" s="355"/>
      <c r="Q39" s="355"/>
      <c r="S39" s="37"/>
      <c r="T39" s="1"/>
      <c r="U39" s="167"/>
      <c r="V39" s="1"/>
      <c r="W39" s="1"/>
      <c r="X39" s="1"/>
      <c r="Y39" s="1"/>
      <c r="Z39" s="1"/>
      <c r="AA39" s="1"/>
      <c r="AB39" s="113">
        <f>AB38</f>
        <v>0</v>
      </c>
    </row>
    <row r="40" spans="1:28" s="23" customFormat="1" ht="15" customHeight="1" x14ac:dyDescent="0.3">
      <c r="A40" s="37"/>
      <c r="B40" s="37"/>
      <c r="C40" s="37"/>
      <c r="D40" s="37"/>
      <c r="E40" s="37"/>
      <c r="F40" s="37"/>
      <c r="G40" s="37"/>
      <c r="H40" s="37"/>
      <c r="I40" s="83"/>
      <c r="J40" s="83"/>
      <c r="K40" s="83"/>
      <c r="L40" s="83"/>
      <c r="M40" s="84"/>
      <c r="N40" s="84"/>
      <c r="O40" s="37"/>
      <c r="P40" s="37"/>
      <c r="Q40" s="37"/>
      <c r="R40" s="37"/>
      <c r="S40" s="37"/>
      <c r="T40" s="39"/>
      <c r="U40" s="179"/>
      <c r="V40" s="39"/>
      <c r="W40" s="39"/>
      <c r="X40" s="39"/>
      <c r="Y40" s="39"/>
      <c r="Z40" s="39"/>
      <c r="AA40" s="39"/>
      <c r="AB40" s="233"/>
    </row>
    <row r="41" spans="1:28" s="15" customFormat="1" ht="15" customHeight="1" x14ac:dyDescent="0.3">
      <c r="B41" s="306" t="s">
        <v>91</v>
      </c>
      <c r="C41" s="306"/>
      <c r="D41" s="299"/>
      <c r="E41" s="299"/>
      <c r="F41" s="299"/>
      <c r="G41" s="299"/>
      <c r="H41" s="299"/>
      <c r="I41" s="299"/>
      <c r="J41" s="299"/>
      <c r="K41" s="299"/>
      <c r="L41" s="299"/>
      <c r="S41" s="37"/>
      <c r="T41" s="1"/>
      <c r="U41" s="145">
        <v>45474</v>
      </c>
      <c r="V41" s="185" t="s">
        <v>31</v>
      </c>
      <c r="W41" s="1"/>
      <c r="X41" s="1"/>
      <c r="Y41" s="1"/>
      <c r="Z41" s="1"/>
      <c r="AA41" s="1"/>
      <c r="AB41" s="231">
        <f>O46</f>
        <v>0</v>
      </c>
    </row>
    <row r="42" spans="1:28" s="15" customFormat="1" ht="15" customHeight="1" x14ac:dyDescent="0.3">
      <c r="B42" s="312" t="s">
        <v>47</v>
      </c>
      <c r="C42" s="312"/>
      <c r="D42" s="312"/>
      <c r="E42" s="312"/>
      <c r="F42" s="312"/>
      <c r="J42" s="5"/>
      <c r="K42" s="5"/>
      <c r="L42" s="306" t="s">
        <v>48</v>
      </c>
      <c r="M42" s="306"/>
      <c r="N42" s="306"/>
      <c r="O42" s="313"/>
      <c r="P42" s="313"/>
      <c r="Q42" s="313"/>
      <c r="S42" s="37"/>
      <c r="T42" s="1"/>
      <c r="U42" s="167"/>
      <c r="V42" s="1"/>
      <c r="W42" s="1"/>
      <c r="X42" s="1"/>
      <c r="Y42" s="1"/>
      <c r="Z42" s="1"/>
      <c r="AA42" s="1"/>
      <c r="AB42" s="231">
        <f>IF(Z42&gt;0,AB41-Z42+AA42,AB41 -Y42+AA42)</f>
        <v>0</v>
      </c>
    </row>
    <row r="43" spans="1:28" s="15" customFormat="1" ht="15" customHeight="1" x14ac:dyDescent="0.3">
      <c r="B43" s="308"/>
      <c r="C43" s="308"/>
      <c r="D43" s="308"/>
      <c r="E43" s="308"/>
      <c r="F43" s="308"/>
      <c r="G43" s="308"/>
      <c r="H43" s="308"/>
      <c r="I43" s="308"/>
      <c r="J43" s="5"/>
      <c r="K43" s="5"/>
      <c r="L43" s="306" t="s">
        <v>50</v>
      </c>
      <c r="M43" s="306"/>
      <c r="N43" s="306"/>
      <c r="O43" s="315"/>
      <c r="P43" s="315"/>
      <c r="Q43" s="315"/>
      <c r="S43" s="37"/>
      <c r="T43" s="1"/>
      <c r="U43" s="167"/>
      <c r="V43" s="1"/>
      <c r="W43" s="1"/>
      <c r="X43" s="1"/>
      <c r="Y43" s="1"/>
      <c r="Z43" s="1"/>
      <c r="AA43" s="1"/>
      <c r="AB43" s="231">
        <f t="shared" ref="AB43:AB45" si="5">IF(Z43&gt;0,AB42-Z43+AA43,AB42 -Y43+AA43)</f>
        <v>0</v>
      </c>
    </row>
    <row r="44" spans="1:28" s="15" customFormat="1" ht="15" customHeight="1" x14ac:dyDescent="0.3">
      <c r="B44" s="308"/>
      <c r="C44" s="308"/>
      <c r="D44" s="308"/>
      <c r="E44" s="308"/>
      <c r="F44" s="308"/>
      <c r="G44" s="308"/>
      <c r="H44" s="308"/>
      <c r="I44" s="308"/>
      <c r="J44" s="306" t="s">
        <v>79</v>
      </c>
      <c r="K44" s="306"/>
      <c r="L44" s="306"/>
      <c r="M44" s="306"/>
      <c r="N44" s="306"/>
      <c r="O44" s="352"/>
      <c r="P44" s="352"/>
      <c r="Q44" s="352"/>
      <c r="S44" s="37"/>
      <c r="T44" s="1"/>
      <c r="U44" s="167"/>
      <c r="V44" s="1"/>
      <c r="W44" s="1"/>
      <c r="X44" s="1"/>
      <c r="Y44" s="1"/>
      <c r="Z44" s="1"/>
      <c r="AA44" s="1"/>
      <c r="AB44" s="231">
        <f t="shared" si="5"/>
        <v>0</v>
      </c>
    </row>
    <row r="45" spans="1:28" s="15" customFormat="1" ht="15" customHeight="1" thickBot="1" x14ac:dyDescent="0.35">
      <c r="B45" s="308"/>
      <c r="C45" s="308"/>
      <c r="D45" s="308"/>
      <c r="E45" s="308"/>
      <c r="F45" s="308"/>
      <c r="G45" s="308"/>
      <c r="H45" s="308"/>
      <c r="I45" s="308"/>
      <c r="J45" s="306" t="s">
        <v>80</v>
      </c>
      <c r="K45" s="306"/>
      <c r="L45" s="306"/>
      <c r="M45" s="306"/>
      <c r="N45" s="306"/>
      <c r="O45" s="352"/>
      <c r="P45" s="352"/>
      <c r="Q45" s="352"/>
      <c r="S45" s="37"/>
      <c r="T45" s="1"/>
      <c r="U45" s="167"/>
      <c r="V45" s="1"/>
      <c r="W45" s="1"/>
      <c r="X45" s="1"/>
      <c r="Y45" s="1"/>
      <c r="Z45" s="1"/>
      <c r="AA45" s="1"/>
      <c r="AB45" s="231">
        <f t="shared" si="5"/>
        <v>0</v>
      </c>
    </row>
    <row r="46" spans="1:28" s="15" customFormat="1" ht="15" customHeight="1" thickBot="1" x14ac:dyDescent="0.35">
      <c r="B46" s="308"/>
      <c r="C46" s="308"/>
      <c r="D46" s="308"/>
      <c r="E46" s="308"/>
      <c r="F46" s="308"/>
      <c r="G46" s="308"/>
      <c r="H46" s="308"/>
      <c r="I46" s="308"/>
      <c r="J46" s="5"/>
      <c r="K46" s="306" t="s">
        <v>92</v>
      </c>
      <c r="L46" s="306"/>
      <c r="M46" s="306"/>
      <c r="N46" s="306"/>
      <c r="O46" s="355">
        <v>0</v>
      </c>
      <c r="P46" s="355"/>
      <c r="Q46" s="355"/>
      <c r="S46" s="37"/>
      <c r="T46" s="1"/>
      <c r="U46" s="167"/>
      <c r="V46" s="1"/>
      <c r="W46" s="1"/>
      <c r="X46" s="1"/>
      <c r="Y46" s="1"/>
      <c r="Z46" s="1"/>
      <c r="AA46" s="1"/>
      <c r="AB46" s="113">
        <f>AB45</f>
        <v>0</v>
      </c>
    </row>
    <row r="47" spans="1:28" s="12" customFormat="1" ht="15" customHeight="1" thickBot="1" x14ac:dyDescent="0.3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234"/>
    </row>
    <row r="48" spans="1:28" ht="15" customHeight="1" thickBot="1" x14ac:dyDescent="0.4">
      <c r="A48" s="221"/>
      <c r="B48" s="221"/>
      <c r="C48" s="221"/>
      <c r="D48" s="221"/>
      <c r="E48" s="221"/>
      <c r="F48" s="221"/>
      <c r="G48" s="221"/>
      <c r="H48" s="221"/>
      <c r="I48" s="221"/>
      <c r="J48" s="358" t="s">
        <v>93</v>
      </c>
      <c r="K48" s="358"/>
      <c r="L48" s="358"/>
      <c r="M48" s="358"/>
      <c r="N48" s="358"/>
      <c r="O48" s="356">
        <f>O46+O39+O32+O25+O18+O11</f>
        <v>0</v>
      </c>
      <c r="P48" s="357"/>
      <c r="Q48" s="357"/>
      <c r="R48" s="221"/>
      <c r="T48" s="221"/>
      <c r="U48" s="10" t="s">
        <v>94</v>
      </c>
      <c r="V48" s="221"/>
      <c r="W48" s="221"/>
      <c r="X48" s="221"/>
      <c r="Y48" s="221"/>
      <c r="Z48" s="221"/>
      <c r="AA48" s="221"/>
      <c r="AB48" s="114">
        <f>AB11+AB18+AB25+AB32+AB39+AB46</f>
        <v>0</v>
      </c>
    </row>
  </sheetData>
  <sheetProtection algorithmName="SHA-512" hashValue="cVWhvzJUImCTlrSg9GWtJgz2uGzH71AyIh7aDzYEsU+v7MjriJVJAMQe4uleC29laqSJ/muD5165SERk+Q3Sjg==" saltValue="oqmdWRkZ7Puxe+XUdP3VJA==" spinCount="100000" sheet="1" objects="1" scenarios="1"/>
  <mergeCells count="91">
    <mergeCell ref="B36:I39"/>
    <mergeCell ref="L36:N36"/>
    <mergeCell ref="O36:Q36"/>
    <mergeCell ref="J37:N37"/>
    <mergeCell ref="O37:Q37"/>
    <mergeCell ref="J38:N38"/>
    <mergeCell ref="O38:Q38"/>
    <mergeCell ref="O39:Q39"/>
    <mergeCell ref="K39:N39"/>
    <mergeCell ref="B34:C34"/>
    <mergeCell ref="D34:L34"/>
    <mergeCell ref="B35:F35"/>
    <mergeCell ref="L35:N35"/>
    <mergeCell ref="O35:Q35"/>
    <mergeCell ref="O8:Q8"/>
    <mergeCell ref="O9:Q9"/>
    <mergeCell ref="O22:Q22"/>
    <mergeCell ref="O23:Q23"/>
    <mergeCell ref="O24:Q24"/>
    <mergeCell ref="O15:Q15"/>
    <mergeCell ref="O16:Q16"/>
    <mergeCell ref="O17:Q17"/>
    <mergeCell ref="O14:Q14"/>
    <mergeCell ref="O18:Q18"/>
    <mergeCell ref="O11:Q11"/>
    <mergeCell ref="O10:Q10"/>
    <mergeCell ref="O21:Q21"/>
    <mergeCell ref="O48:Q48"/>
    <mergeCell ref="J48:N48"/>
    <mergeCell ref="B29:I32"/>
    <mergeCell ref="L29:N29"/>
    <mergeCell ref="J30:N30"/>
    <mergeCell ref="J31:N31"/>
    <mergeCell ref="K32:N32"/>
    <mergeCell ref="O32:Q32"/>
    <mergeCell ref="O31:Q31"/>
    <mergeCell ref="O30:Q30"/>
    <mergeCell ref="O29:Q29"/>
    <mergeCell ref="B41:C41"/>
    <mergeCell ref="D41:L41"/>
    <mergeCell ref="B42:F42"/>
    <mergeCell ref="L42:N42"/>
    <mergeCell ref="B43:I46"/>
    <mergeCell ref="O25:Q25"/>
    <mergeCell ref="B27:C27"/>
    <mergeCell ref="D27:L27"/>
    <mergeCell ref="B28:F28"/>
    <mergeCell ref="L28:N28"/>
    <mergeCell ref="O28:Q28"/>
    <mergeCell ref="B22:I25"/>
    <mergeCell ref="L22:N22"/>
    <mergeCell ref="J23:N23"/>
    <mergeCell ref="J24:N24"/>
    <mergeCell ref="K25:N25"/>
    <mergeCell ref="K18:N18"/>
    <mergeCell ref="B20:C20"/>
    <mergeCell ref="D20:L20"/>
    <mergeCell ref="B21:F21"/>
    <mergeCell ref="L21:N21"/>
    <mergeCell ref="J45:N45"/>
    <mergeCell ref="K46:N46"/>
    <mergeCell ref="O45:Q45"/>
    <mergeCell ref="O46:Q46"/>
    <mergeCell ref="O7:Q7"/>
    <mergeCell ref="J10:N10"/>
    <mergeCell ref="D13:L13"/>
    <mergeCell ref="B14:F14"/>
    <mergeCell ref="L14:N14"/>
    <mergeCell ref="J9:N9"/>
    <mergeCell ref="B8:I11"/>
    <mergeCell ref="L8:N8"/>
    <mergeCell ref="B7:F7"/>
    <mergeCell ref="L7:N7"/>
    <mergeCell ref="K11:N11"/>
    <mergeCell ref="B15:I18"/>
    <mergeCell ref="A1:R1"/>
    <mergeCell ref="A5:R5"/>
    <mergeCell ref="O42:Q42"/>
    <mergeCell ref="O43:Q43"/>
    <mergeCell ref="J44:N44"/>
    <mergeCell ref="O44:Q44"/>
    <mergeCell ref="L43:N43"/>
    <mergeCell ref="B13:C13"/>
    <mergeCell ref="B2:Q2"/>
    <mergeCell ref="B3:Q3"/>
    <mergeCell ref="B6:C6"/>
    <mergeCell ref="A4:R4"/>
    <mergeCell ref="D6:L6"/>
    <mergeCell ref="L15:N15"/>
    <mergeCell ref="J16:N16"/>
    <mergeCell ref="J17:N17"/>
  </mergeCells>
  <pageMargins left="0.7" right="0.7" top="0.85" bottom="0.5" header="0.3" footer="0.3"/>
  <pageSetup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pageSetUpPr fitToPage="1"/>
  </sheetPr>
  <dimension ref="A1:AC52"/>
  <sheetViews>
    <sheetView zoomScaleNormal="100" workbookViewId="0">
      <selection activeCell="O23" sqref="O23:Q23"/>
    </sheetView>
  </sheetViews>
  <sheetFormatPr defaultColWidth="9.109375" defaultRowHeight="15" customHeight="1" x14ac:dyDescent="0.3"/>
  <cols>
    <col min="1" max="18" width="4.88671875" customWidth="1"/>
    <col min="19" max="19" width="6.6640625" style="197" customWidth="1"/>
    <col min="20" max="20" width="7.6640625" customWidth="1"/>
    <col min="21" max="21" width="11.44140625" customWidth="1"/>
    <col min="22" max="22" width="42.44140625" customWidth="1"/>
    <col min="23" max="23" width="10.109375" customWidth="1"/>
    <col min="25" max="27" width="10.6640625" customWidth="1"/>
    <col min="28" max="28" width="10.6640625" style="10" customWidth="1"/>
  </cols>
  <sheetData>
    <row r="1" spans="1:29" s="15" customFormat="1" ht="17.25" customHeight="1" thickBot="1" x14ac:dyDescent="0.45">
      <c r="A1" s="48"/>
      <c r="B1" s="374" t="s">
        <v>95</v>
      </c>
      <c r="C1" s="375"/>
      <c r="D1" s="375"/>
      <c r="E1" s="375"/>
      <c r="F1" s="375"/>
      <c r="G1" s="375"/>
      <c r="H1" s="375"/>
      <c r="I1" s="375"/>
      <c r="J1" s="375"/>
      <c r="K1" s="375"/>
      <c r="L1" s="375"/>
      <c r="M1" s="375"/>
      <c r="N1" s="375"/>
      <c r="O1" s="375"/>
      <c r="P1" s="375"/>
      <c r="Q1" s="375"/>
      <c r="R1" s="48"/>
      <c r="S1" s="66"/>
      <c r="T1" s="85"/>
      <c r="U1" s="70"/>
      <c r="V1" s="70"/>
      <c r="W1" s="68" t="s">
        <v>18</v>
      </c>
      <c r="X1" s="70"/>
      <c r="Y1" s="70"/>
      <c r="Z1" s="101">
        <f>'Revenues &amp; Summary'!G28</f>
        <v>0</v>
      </c>
      <c r="AA1" s="70"/>
      <c r="AB1" s="235"/>
    </row>
    <row r="2" spans="1:29" s="15" customFormat="1" ht="10.65" customHeight="1" x14ac:dyDescent="0.25">
      <c r="A2" s="49"/>
      <c r="B2" s="322" t="s">
        <v>207</v>
      </c>
      <c r="C2" s="322"/>
      <c r="D2" s="322"/>
      <c r="E2" s="322"/>
      <c r="F2" s="322"/>
      <c r="G2" s="322"/>
      <c r="H2" s="322"/>
      <c r="I2" s="322"/>
      <c r="J2" s="322"/>
      <c r="K2" s="322"/>
      <c r="L2" s="322"/>
      <c r="M2" s="322"/>
      <c r="N2" s="322"/>
      <c r="O2" s="322"/>
      <c r="P2" s="322"/>
      <c r="Q2" s="322"/>
      <c r="R2" s="49"/>
      <c r="S2" s="66"/>
      <c r="T2" s="365" t="s">
        <v>201</v>
      </c>
      <c r="U2" s="365"/>
      <c r="V2" s="70"/>
      <c r="W2" s="95" t="s">
        <v>18</v>
      </c>
      <c r="X2" s="95"/>
      <c r="Y2" s="70"/>
      <c r="Z2" s="101">
        <f>'Revenues &amp; Summary'!G29</f>
        <v>0</v>
      </c>
      <c r="AA2" s="70"/>
      <c r="AB2" s="235"/>
    </row>
    <row r="3" spans="1:29" s="5" customFormat="1" ht="10.65" customHeight="1" x14ac:dyDescent="0.3">
      <c r="A3" s="35"/>
      <c r="B3" s="377" t="s">
        <v>188</v>
      </c>
      <c r="C3" s="377"/>
      <c r="D3" s="377"/>
      <c r="E3" s="377"/>
      <c r="F3" s="377"/>
      <c r="G3" s="377"/>
      <c r="H3" s="377"/>
      <c r="I3" s="377"/>
      <c r="J3" s="377"/>
      <c r="K3" s="377"/>
      <c r="L3" s="377"/>
      <c r="M3" s="377"/>
      <c r="N3" s="377"/>
      <c r="O3" s="377"/>
      <c r="P3" s="377"/>
      <c r="Q3" s="377"/>
      <c r="R3" s="35"/>
      <c r="S3" s="94"/>
      <c r="T3" s="365"/>
      <c r="U3" s="365"/>
      <c r="V3" s="57"/>
      <c r="W3" s="95"/>
      <c r="X3" s="95"/>
      <c r="Z3" s="75"/>
      <c r="AA3" s="72"/>
      <c r="AB3" s="229"/>
      <c r="AC3" s="221"/>
    </row>
    <row r="4" spans="1:29" ht="10.65" customHeight="1" x14ac:dyDescent="0.3">
      <c r="A4" s="50"/>
      <c r="B4" s="323" t="s">
        <v>96</v>
      </c>
      <c r="C4" s="323"/>
      <c r="D4" s="323"/>
      <c r="E4" s="323"/>
      <c r="F4" s="323"/>
      <c r="G4" s="323"/>
      <c r="H4" s="323"/>
      <c r="I4" s="323"/>
      <c r="J4" s="323"/>
      <c r="K4" s="323"/>
      <c r="L4" s="323"/>
      <c r="M4" s="323"/>
      <c r="N4" s="323"/>
      <c r="O4" s="323"/>
      <c r="P4" s="323"/>
      <c r="Q4" s="323"/>
      <c r="R4" s="50"/>
      <c r="S4" s="93"/>
      <c r="T4" s="366" t="s">
        <v>97</v>
      </c>
      <c r="U4" s="366"/>
      <c r="V4" s="366"/>
      <c r="W4" s="68" t="s">
        <v>18</v>
      </c>
      <c r="X4" s="72"/>
      <c r="Y4" s="72"/>
      <c r="Z4" s="101">
        <f>'Revenues &amp; Summary'!G30</f>
        <v>0</v>
      </c>
      <c r="AA4" s="87"/>
      <c r="AB4" s="230"/>
      <c r="AC4" s="15"/>
    </row>
    <row r="5" spans="1:29" s="15" customFormat="1" ht="24.75" customHeight="1" thickBot="1" x14ac:dyDescent="0.35">
      <c r="A5" s="376" t="s">
        <v>208</v>
      </c>
      <c r="B5" s="376"/>
      <c r="C5" s="376"/>
      <c r="D5" s="376"/>
      <c r="E5" s="376"/>
      <c r="F5" s="376"/>
      <c r="G5" s="376"/>
      <c r="H5" s="376"/>
      <c r="I5" s="376"/>
      <c r="J5" s="376"/>
      <c r="K5" s="376"/>
      <c r="L5" s="376"/>
      <c r="M5" s="376"/>
      <c r="N5" s="376"/>
      <c r="O5" s="376"/>
      <c r="P5" s="376"/>
      <c r="Q5" s="376"/>
      <c r="R5" s="376"/>
      <c r="S5" s="66"/>
      <c r="T5" s="367"/>
      <c r="U5" s="367"/>
      <c r="V5" s="367"/>
      <c r="W5" s="70"/>
      <c r="X5" s="88"/>
      <c r="Y5" s="88"/>
      <c r="Z5" s="88"/>
      <c r="AA5" s="88"/>
      <c r="AB5" s="110"/>
      <c r="AC5" s="5"/>
    </row>
    <row r="6" spans="1:29" s="15" customFormat="1" ht="10.65" customHeight="1" x14ac:dyDescent="0.25">
      <c r="A6" s="378" t="s">
        <v>232</v>
      </c>
      <c r="B6" s="378"/>
      <c r="C6" s="378"/>
      <c r="D6" s="378"/>
      <c r="E6" s="378"/>
      <c r="F6" s="378"/>
      <c r="G6" s="378"/>
      <c r="H6" s="378"/>
      <c r="I6" s="378"/>
      <c r="J6" s="378"/>
      <c r="K6" s="378"/>
      <c r="L6" s="378"/>
      <c r="M6" s="378"/>
      <c r="N6" s="378"/>
      <c r="O6" s="378"/>
      <c r="P6" s="378"/>
      <c r="Q6" s="378"/>
      <c r="R6" s="378"/>
      <c r="S6" s="66"/>
      <c r="T6" s="359" t="s">
        <v>21</v>
      </c>
      <c r="U6" s="359" t="s">
        <v>22</v>
      </c>
      <c r="V6" s="368" t="s">
        <v>23</v>
      </c>
      <c r="W6" s="359" t="s">
        <v>24</v>
      </c>
      <c r="X6" s="70"/>
      <c r="Y6" s="361" t="s">
        <v>25</v>
      </c>
      <c r="Z6" s="361" t="s">
        <v>26</v>
      </c>
      <c r="AA6" s="361" t="s">
        <v>77</v>
      </c>
      <c r="AB6" s="363" t="s">
        <v>28</v>
      </c>
    </row>
    <row r="7" spans="1:29" s="15" customFormat="1" ht="10.65" customHeight="1" thickBot="1" x14ac:dyDescent="0.35">
      <c r="A7" s="379" t="s">
        <v>98</v>
      </c>
      <c r="B7" s="379"/>
      <c r="C7" s="379"/>
      <c r="D7" s="379"/>
      <c r="E7" s="379"/>
      <c r="F7" s="379"/>
      <c r="G7" s="379"/>
      <c r="H7" s="379"/>
      <c r="I7" s="379"/>
      <c r="J7" s="379"/>
      <c r="K7" s="379"/>
      <c r="L7" s="379"/>
      <c r="M7" s="379"/>
      <c r="N7" s="379"/>
      <c r="O7" s="379"/>
      <c r="P7" s="379"/>
      <c r="Q7" s="379"/>
      <c r="R7" s="379"/>
      <c r="S7" s="66"/>
      <c r="T7" s="360"/>
      <c r="U7" s="360"/>
      <c r="V7" s="369"/>
      <c r="W7" s="360"/>
      <c r="X7" s="222"/>
      <c r="Y7" s="362"/>
      <c r="Z7" s="362"/>
      <c r="AA7" s="362"/>
      <c r="AB7" s="364"/>
    </row>
    <row r="8" spans="1:29" s="5" customFormat="1" ht="15" customHeight="1" x14ac:dyDescent="0.3">
      <c r="B8" s="306" t="s">
        <v>78</v>
      </c>
      <c r="C8" s="306"/>
      <c r="D8" s="299"/>
      <c r="E8" s="299"/>
      <c r="F8" s="299"/>
      <c r="G8" s="299"/>
      <c r="H8" s="299"/>
      <c r="I8" s="299"/>
      <c r="J8" s="299"/>
      <c r="K8" s="299"/>
      <c r="L8" s="299"/>
      <c r="M8" s="15"/>
      <c r="N8" s="15"/>
      <c r="O8" s="15"/>
      <c r="P8" s="15"/>
      <c r="Q8" s="15"/>
      <c r="S8" s="94"/>
      <c r="T8" s="15"/>
      <c r="U8" s="145">
        <v>45474</v>
      </c>
      <c r="V8" s="60" t="s">
        <v>31</v>
      </c>
      <c r="W8" s="15"/>
      <c r="X8" s="15"/>
      <c r="Y8" s="15"/>
      <c r="Z8" s="15"/>
      <c r="AA8" s="15"/>
      <c r="AB8" s="231">
        <f>O13</f>
        <v>0</v>
      </c>
      <c r="AC8" s="15"/>
    </row>
    <row r="9" spans="1:29" s="5" customFormat="1" ht="15" customHeight="1" x14ac:dyDescent="0.3">
      <c r="B9" s="312" t="s">
        <v>47</v>
      </c>
      <c r="C9" s="312"/>
      <c r="D9" s="312"/>
      <c r="E9" s="312"/>
      <c r="F9" s="312"/>
      <c r="G9" s="15"/>
      <c r="H9" s="15"/>
      <c r="I9" s="15"/>
      <c r="L9" s="306" t="s">
        <v>48</v>
      </c>
      <c r="M9" s="306"/>
      <c r="N9" s="306"/>
      <c r="O9" s="313"/>
      <c r="P9" s="313"/>
      <c r="Q9" s="313"/>
      <c r="S9" s="94"/>
      <c r="T9" s="169"/>
      <c r="U9" s="167"/>
      <c r="V9" s="1"/>
      <c r="W9" s="1"/>
      <c r="X9" s="1"/>
      <c r="Y9" s="166"/>
      <c r="Z9" s="166"/>
      <c r="AA9" s="166"/>
      <c r="AB9" s="231">
        <f>IF(Z9&gt;0,AB8-Z9+AA9,AB8 -Y9+AA9)</f>
        <v>0</v>
      </c>
      <c r="AC9" s="15"/>
    </row>
    <row r="10" spans="1:29" s="5" customFormat="1" ht="15" customHeight="1" x14ac:dyDescent="0.3">
      <c r="B10" s="308"/>
      <c r="C10" s="308"/>
      <c r="D10" s="308"/>
      <c r="E10" s="308"/>
      <c r="F10" s="308"/>
      <c r="G10" s="308"/>
      <c r="H10" s="308"/>
      <c r="I10" s="308"/>
      <c r="L10" s="306" t="s">
        <v>50</v>
      </c>
      <c r="M10" s="306"/>
      <c r="N10" s="306"/>
      <c r="O10" s="315"/>
      <c r="P10" s="315"/>
      <c r="Q10" s="315"/>
      <c r="S10" s="94"/>
      <c r="T10" s="169"/>
      <c r="U10" s="167"/>
      <c r="V10" s="1"/>
      <c r="W10" s="1"/>
      <c r="X10" s="1"/>
      <c r="Y10" s="166"/>
      <c r="Z10" s="166"/>
      <c r="AA10" s="166"/>
      <c r="AB10" s="231">
        <f t="shared" ref="AB10:AB12" si="0">IF(Z10&gt;0,AB9-Z10+AA10,AB9 -Y10+AA10)</f>
        <v>0</v>
      </c>
      <c r="AC10" s="15"/>
    </row>
    <row r="11" spans="1:29" s="5" customFormat="1" ht="15" customHeight="1" x14ac:dyDescent="0.3">
      <c r="B11" s="308"/>
      <c r="C11" s="308"/>
      <c r="D11" s="308"/>
      <c r="E11" s="308"/>
      <c r="F11" s="308"/>
      <c r="G11" s="308"/>
      <c r="H11" s="308"/>
      <c r="I11" s="308"/>
      <c r="J11" s="306" t="s">
        <v>79</v>
      </c>
      <c r="K11" s="306"/>
      <c r="L11" s="306"/>
      <c r="M11" s="306"/>
      <c r="N11" s="306"/>
      <c r="O11" s="352"/>
      <c r="P11" s="352"/>
      <c r="Q11" s="352"/>
      <c r="S11" s="94"/>
      <c r="T11" s="169"/>
      <c r="U11" s="167"/>
      <c r="V11" s="1"/>
      <c r="W11" s="159"/>
      <c r="X11" s="1"/>
      <c r="Y11" s="166"/>
      <c r="Z11" s="166"/>
      <c r="AA11" s="166"/>
      <c r="AB11" s="231">
        <f t="shared" si="0"/>
        <v>0</v>
      </c>
      <c r="AC11" s="15"/>
    </row>
    <row r="12" spans="1:29" s="5" customFormat="1" ht="15" customHeight="1" thickBot="1" x14ac:dyDescent="0.35">
      <c r="B12" s="308"/>
      <c r="C12" s="308"/>
      <c r="D12" s="308"/>
      <c r="E12" s="308"/>
      <c r="F12" s="308"/>
      <c r="G12" s="308"/>
      <c r="H12" s="308"/>
      <c r="I12" s="308"/>
      <c r="J12" s="306" t="s">
        <v>80</v>
      </c>
      <c r="K12" s="306"/>
      <c r="L12" s="306"/>
      <c r="M12" s="306"/>
      <c r="N12" s="306"/>
      <c r="O12" s="371"/>
      <c r="P12" s="371"/>
      <c r="Q12" s="371"/>
      <c r="S12" s="94"/>
      <c r="T12" s="169"/>
      <c r="U12" s="167"/>
      <c r="V12" s="1"/>
      <c r="W12" s="1"/>
      <c r="X12" s="1"/>
      <c r="Y12" s="166"/>
      <c r="Z12" s="166"/>
      <c r="AA12" s="166"/>
      <c r="AB12" s="231">
        <f t="shared" si="0"/>
        <v>0</v>
      </c>
      <c r="AC12" s="15"/>
    </row>
    <row r="13" spans="1:29" s="4" customFormat="1" ht="15" customHeight="1" thickBot="1" x14ac:dyDescent="0.35">
      <c r="B13" s="308"/>
      <c r="C13" s="308"/>
      <c r="D13" s="308"/>
      <c r="E13" s="308"/>
      <c r="F13" s="308"/>
      <c r="G13" s="308"/>
      <c r="H13" s="308"/>
      <c r="I13" s="308"/>
      <c r="K13" s="336" t="s">
        <v>81</v>
      </c>
      <c r="L13" s="336"/>
      <c r="M13" s="336"/>
      <c r="N13" s="336"/>
      <c r="O13" s="370">
        <f>IF(O9&lt;O10,0,O9-O10)</f>
        <v>0</v>
      </c>
      <c r="P13" s="370"/>
      <c r="Q13" s="370"/>
      <c r="S13" s="92"/>
      <c r="T13" s="181"/>
      <c r="U13" s="160"/>
      <c r="V13" s="161"/>
      <c r="W13" s="161"/>
      <c r="X13" s="1"/>
      <c r="Y13" s="166"/>
      <c r="Z13" s="166"/>
      <c r="AA13" s="166"/>
      <c r="AB13" s="113">
        <f>AB12</f>
        <v>0</v>
      </c>
      <c r="AC13" s="15"/>
    </row>
    <row r="14" spans="1:29" s="198" customFormat="1" ht="15" customHeight="1" x14ac:dyDescent="0.3">
      <c r="A14" s="44"/>
      <c r="B14" s="89"/>
      <c r="C14" s="89"/>
      <c r="D14" s="89"/>
      <c r="E14" s="89"/>
      <c r="F14" s="89"/>
      <c r="G14" s="89"/>
      <c r="H14" s="89"/>
      <c r="I14" s="89"/>
      <c r="J14" s="44"/>
      <c r="K14" s="90"/>
      <c r="L14" s="90"/>
      <c r="M14" s="90"/>
      <c r="N14" s="90"/>
      <c r="O14" s="91"/>
      <c r="P14" s="91"/>
      <c r="Q14" s="91"/>
      <c r="R14" s="44"/>
      <c r="S14" s="92"/>
      <c r="T14" s="182"/>
      <c r="U14" s="183"/>
      <c r="V14" s="184"/>
      <c r="W14" s="184"/>
      <c r="X14" s="39"/>
      <c r="Y14" s="180"/>
      <c r="Z14" s="180"/>
      <c r="AA14" s="180"/>
      <c r="AB14" s="232"/>
      <c r="AC14" s="23"/>
    </row>
    <row r="15" spans="1:29" s="5" customFormat="1" ht="15" customHeight="1" x14ac:dyDescent="0.3">
      <c r="B15" s="306" t="s">
        <v>82</v>
      </c>
      <c r="C15" s="306"/>
      <c r="D15" s="299"/>
      <c r="E15" s="299"/>
      <c r="F15" s="299"/>
      <c r="G15" s="299"/>
      <c r="H15" s="299"/>
      <c r="I15" s="299"/>
      <c r="J15" s="299"/>
      <c r="K15" s="299"/>
      <c r="L15" s="299"/>
      <c r="M15" s="15"/>
      <c r="N15" s="15"/>
      <c r="O15" s="15"/>
      <c r="P15" s="15"/>
      <c r="Q15" s="15"/>
      <c r="S15" s="94"/>
      <c r="T15" s="18"/>
      <c r="U15" s="145">
        <v>45474</v>
      </c>
      <c r="V15" s="185" t="s">
        <v>31</v>
      </c>
      <c r="W15" s="1"/>
      <c r="X15" s="1"/>
      <c r="Y15" s="166"/>
      <c r="Z15" s="166"/>
      <c r="AA15" s="166"/>
      <c r="AB15" s="231">
        <f>O20</f>
        <v>0</v>
      </c>
      <c r="AC15" s="15"/>
    </row>
    <row r="16" spans="1:29" s="5" customFormat="1" ht="15" customHeight="1" x14ac:dyDescent="0.3">
      <c r="B16" s="312" t="s">
        <v>47</v>
      </c>
      <c r="C16" s="312"/>
      <c r="D16" s="312"/>
      <c r="E16" s="312"/>
      <c r="F16" s="312"/>
      <c r="G16" s="15"/>
      <c r="H16" s="15"/>
      <c r="I16" s="15"/>
      <c r="L16" s="306" t="s">
        <v>48</v>
      </c>
      <c r="M16" s="306"/>
      <c r="N16" s="306"/>
      <c r="O16" s="313"/>
      <c r="P16" s="313"/>
      <c r="Q16" s="313"/>
      <c r="S16" s="94"/>
      <c r="T16" s="18"/>
      <c r="U16" s="167"/>
      <c r="V16" s="1"/>
      <c r="W16" s="1"/>
      <c r="X16" s="1"/>
      <c r="Y16" s="166"/>
      <c r="Z16" s="166"/>
      <c r="AA16" s="166"/>
      <c r="AB16" s="231">
        <f>IF(Z16&gt;0,AB15-Z16+AA16,AB15 -Y16+AA16)</f>
        <v>0</v>
      </c>
      <c r="AC16" s="15"/>
    </row>
    <row r="17" spans="1:29" s="5" customFormat="1" ht="15" customHeight="1" x14ac:dyDescent="0.3">
      <c r="B17" s="308"/>
      <c r="C17" s="308"/>
      <c r="D17" s="308"/>
      <c r="E17" s="308"/>
      <c r="F17" s="308"/>
      <c r="G17" s="308"/>
      <c r="H17" s="308"/>
      <c r="I17" s="308"/>
      <c r="L17" s="306" t="s">
        <v>50</v>
      </c>
      <c r="M17" s="306"/>
      <c r="N17" s="306"/>
      <c r="O17" s="315"/>
      <c r="P17" s="315"/>
      <c r="Q17" s="315"/>
      <c r="S17" s="94"/>
      <c r="T17" s="169"/>
      <c r="U17" s="167"/>
      <c r="V17" s="1"/>
      <c r="W17" s="1"/>
      <c r="X17" s="1"/>
      <c r="Y17" s="166"/>
      <c r="Z17" s="166"/>
      <c r="AA17" s="166"/>
      <c r="AB17" s="231">
        <f t="shared" ref="AB17:AB19" si="1">IF(Z17&gt;0,AB16-Z17+AA17,AB16 -Y17+AA17)</f>
        <v>0</v>
      </c>
      <c r="AC17" s="15"/>
    </row>
    <row r="18" spans="1:29" s="5" customFormat="1" ht="15" customHeight="1" x14ac:dyDescent="0.3">
      <c r="B18" s="308"/>
      <c r="C18" s="308"/>
      <c r="D18" s="308"/>
      <c r="E18" s="308"/>
      <c r="F18" s="308"/>
      <c r="G18" s="308"/>
      <c r="H18" s="308"/>
      <c r="I18" s="308"/>
      <c r="J18" s="306" t="s">
        <v>79</v>
      </c>
      <c r="K18" s="306"/>
      <c r="L18" s="306"/>
      <c r="M18" s="306"/>
      <c r="N18" s="306"/>
      <c r="O18" s="352"/>
      <c r="P18" s="352"/>
      <c r="Q18" s="352"/>
      <c r="S18" s="94"/>
      <c r="T18" s="169"/>
      <c r="U18" s="167"/>
      <c r="V18" s="1"/>
      <c r="W18" s="1"/>
      <c r="X18" s="1"/>
      <c r="Y18" s="166"/>
      <c r="Z18" s="166"/>
      <c r="AA18" s="166"/>
      <c r="AB18" s="231">
        <f t="shared" si="1"/>
        <v>0</v>
      </c>
      <c r="AC18" s="15"/>
    </row>
    <row r="19" spans="1:29" s="5" customFormat="1" ht="15" customHeight="1" thickBot="1" x14ac:dyDescent="0.35">
      <c r="B19" s="308"/>
      <c r="C19" s="308"/>
      <c r="D19" s="308"/>
      <c r="E19" s="308"/>
      <c r="F19" s="308"/>
      <c r="G19" s="308"/>
      <c r="H19" s="308"/>
      <c r="I19" s="308"/>
      <c r="J19" s="306" t="s">
        <v>80</v>
      </c>
      <c r="K19" s="306"/>
      <c r="L19" s="306"/>
      <c r="M19" s="306"/>
      <c r="N19" s="306"/>
      <c r="O19" s="352"/>
      <c r="P19" s="352"/>
      <c r="Q19" s="352"/>
      <c r="S19" s="94"/>
      <c r="T19" s="1"/>
      <c r="U19" s="167"/>
      <c r="V19" s="1"/>
      <c r="W19" s="1"/>
      <c r="X19" s="1"/>
      <c r="Y19" s="1"/>
      <c r="Z19" s="1"/>
      <c r="AA19" s="1"/>
      <c r="AB19" s="231">
        <f t="shared" si="1"/>
        <v>0</v>
      </c>
      <c r="AC19" s="15"/>
    </row>
    <row r="20" spans="1:29" s="5" customFormat="1" ht="15" customHeight="1" thickBot="1" x14ac:dyDescent="0.35">
      <c r="B20" s="308"/>
      <c r="C20" s="308"/>
      <c r="D20" s="308"/>
      <c r="E20" s="308"/>
      <c r="F20" s="308"/>
      <c r="G20" s="308"/>
      <c r="H20" s="308"/>
      <c r="I20" s="308"/>
      <c r="K20" s="306" t="s">
        <v>83</v>
      </c>
      <c r="L20" s="306"/>
      <c r="M20" s="306"/>
      <c r="N20" s="306"/>
      <c r="O20" s="355">
        <f>IF(O16&lt;O17,0,O16-O17)</f>
        <v>0</v>
      </c>
      <c r="P20" s="355"/>
      <c r="Q20" s="355"/>
      <c r="S20" s="94"/>
      <c r="T20" s="1"/>
      <c r="U20" s="167"/>
      <c r="V20" s="1"/>
      <c r="W20" s="1"/>
      <c r="X20" s="1"/>
      <c r="Y20" s="1"/>
      <c r="Z20" s="1"/>
      <c r="AA20" s="1"/>
      <c r="AB20" s="113">
        <f>AB19</f>
        <v>0</v>
      </c>
      <c r="AC20" s="15"/>
    </row>
    <row r="21" spans="1:29" s="12" customFormat="1" ht="15" customHeight="1" x14ac:dyDescent="0.3">
      <c r="A21" s="38"/>
      <c r="B21" s="37"/>
      <c r="C21" s="37"/>
      <c r="D21" s="37"/>
      <c r="E21" s="37"/>
      <c r="F21" s="37"/>
      <c r="G21" s="37"/>
      <c r="H21" s="37"/>
      <c r="I21" s="37"/>
      <c r="J21" s="37"/>
      <c r="K21" s="37"/>
      <c r="L21" s="37"/>
      <c r="M21" s="37"/>
      <c r="N21" s="37"/>
      <c r="O21" s="37"/>
      <c r="P21" s="37"/>
      <c r="Q21" s="37"/>
      <c r="R21" s="38"/>
      <c r="S21" s="93"/>
      <c r="T21" s="39"/>
      <c r="U21" s="179"/>
      <c r="V21" s="39"/>
      <c r="W21" s="39"/>
      <c r="X21" s="39"/>
      <c r="Y21" s="39"/>
      <c r="Z21" s="39"/>
      <c r="AA21" s="39"/>
      <c r="AB21" s="232"/>
      <c r="AC21" s="23"/>
    </row>
    <row r="22" spans="1:29" s="5" customFormat="1" ht="15" customHeight="1" x14ac:dyDescent="0.3">
      <c r="B22" s="306" t="s">
        <v>84</v>
      </c>
      <c r="C22" s="306"/>
      <c r="D22" s="299"/>
      <c r="E22" s="299"/>
      <c r="F22" s="299"/>
      <c r="G22" s="299"/>
      <c r="H22" s="299"/>
      <c r="I22" s="299"/>
      <c r="J22" s="299"/>
      <c r="K22" s="299"/>
      <c r="L22" s="299"/>
      <c r="M22" s="15"/>
      <c r="N22" s="15"/>
      <c r="O22" s="15"/>
      <c r="P22" s="15"/>
      <c r="Q22" s="15"/>
      <c r="S22" s="94"/>
      <c r="T22" s="1"/>
      <c r="U22" s="145">
        <v>45474</v>
      </c>
      <c r="V22" s="185" t="s">
        <v>31</v>
      </c>
      <c r="W22" s="1"/>
      <c r="X22" s="1"/>
      <c r="Y22" s="1"/>
      <c r="Z22" s="1"/>
      <c r="AA22" s="1"/>
      <c r="AB22" s="231">
        <f>O27</f>
        <v>0</v>
      </c>
      <c r="AC22" s="15"/>
    </row>
    <row r="23" spans="1:29" s="5" customFormat="1" ht="15" customHeight="1" x14ac:dyDescent="0.3">
      <c r="B23" s="312" t="s">
        <v>47</v>
      </c>
      <c r="C23" s="312"/>
      <c r="D23" s="312"/>
      <c r="E23" s="312"/>
      <c r="F23" s="312"/>
      <c r="G23" s="15"/>
      <c r="H23" s="15"/>
      <c r="I23" s="15"/>
      <c r="L23" s="306" t="s">
        <v>48</v>
      </c>
      <c r="M23" s="306"/>
      <c r="N23" s="306"/>
      <c r="O23" s="313"/>
      <c r="P23" s="313"/>
      <c r="Q23" s="313"/>
      <c r="S23" s="94"/>
      <c r="T23" s="1"/>
      <c r="U23" s="167"/>
      <c r="V23" s="1"/>
      <c r="W23" s="1"/>
      <c r="X23" s="1"/>
      <c r="Y23" s="1"/>
      <c r="Z23" s="1"/>
      <c r="AA23" s="1"/>
      <c r="AB23" s="231">
        <f>IF(Z23&gt;0,AB22-Z23+AA23,AB22 -Y23+AA23)</f>
        <v>0</v>
      </c>
      <c r="AC23" s="15"/>
    </row>
    <row r="24" spans="1:29" s="5" customFormat="1" ht="15" customHeight="1" x14ac:dyDescent="0.3">
      <c r="B24" s="308"/>
      <c r="C24" s="308"/>
      <c r="D24" s="308"/>
      <c r="E24" s="308"/>
      <c r="F24" s="308"/>
      <c r="G24" s="308"/>
      <c r="H24" s="308"/>
      <c r="I24" s="308"/>
      <c r="L24" s="306" t="s">
        <v>50</v>
      </c>
      <c r="M24" s="306"/>
      <c r="N24" s="306"/>
      <c r="O24" s="315"/>
      <c r="P24" s="315"/>
      <c r="Q24" s="315"/>
      <c r="S24" s="94"/>
      <c r="T24" s="1"/>
      <c r="U24" s="167"/>
      <c r="V24" s="1"/>
      <c r="W24" s="1"/>
      <c r="X24" s="1"/>
      <c r="Y24" s="1"/>
      <c r="Z24" s="1"/>
      <c r="AA24" s="1"/>
      <c r="AB24" s="231">
        <f t="shared" ref="AB24:AB26" si="2">IF(Z24&gt;0,AB23-Z24+AA24,AB23 -Y24+AA24)</f>
        <v>0</v>
      </c>
      <c r="AC24" s="15"/>
    </row>
    <row r="25" spans="1:29" s="5" customFormat="1" ht="15" customHeight="1" x14ac:dyDescent="0.3">
      <c r="B25" s="308"/>
      <c r="C25" s="308"/>
      <c r="D25" s="308"/>
      <c r="E25" s="308"/>
      <c r="F25" s="308"/>
      <c r="G25" s="308"/>
      <c r="H25" s="308"/>
      <c r="I25" s="308"/>
      <c r="J25" s="306" t="s">
        <v>79</v>
      </c>
      <c r="K25" s="306"/>
      <c r="L25" s="306"/>
      <c r="M25" s="306"/>
      <c r="N25" s="306"/>
      <c r="O25" s="352"/>
      <c r="P25" s="352"/>
      <c r="Q25" s="352"/>
      <c r="S25" s="94"/>
      <c r="T25" s="1"/>
      <c r="U25" s="167"/>
      <c r="V25" s="1"/>
      <c r="W25" s="1"/>
      <c r="X25" s="1"/>
      <c r="Y25" s="1"/>
      <c r="Z25" s="1"/>
      <c r="AA25" s="1"/>
      <c r="AB25" s="231">
        <f t="shared" si="2"/>
        <v>0</v>
      </c>
      <c r="AC25" s="15"/>
    </row>
    <row r="26" spans="1:29" s="5" customFormat="1" ht="15" customHeight="1" thickBot="1" x14ac:dyDescent="0.35">
      <c r="B26" s="308"/>
      <c r="C26" s="308"/>
      <c r="D26" s="308"/>
      <c r="E26" s="308"/>
      <c r="F26" s="308"/>
      <c r="G26" s="308"/>
      <c r="H26" s="308"/>
      <c r="I26" s="308"/>
      <c r="J26" s="306" t="s">
        <v>80</v>
      </c>
      <c r="K26" s="306"/>
      <c r="L26" s="306"/>
      <c r="M26" s="306"/>
      <c r="N26" s="306"/>
      <c r="O26" s="352"/>
      <c r="P26" s="352"/>
      <c r="Q26" s="352"/>
      <c r="S26" s="94"/>
      <c r="T26" s="1"/>
      <c r="U26" s="167"/>
      <c r="V26" s="1"/>
      <c r="W26" s="1"/>
      <c r="X26" s="1"/>
      <c r="Y26" s="1"/>
      <c r="Z26" s="1"/>
      <c r="AA26" s="1"/>
      <c r="AB26" s="231">
        <f t="shared" si="2"/>
        <v>0</v>
      </c>
      <c r="AC26" s="15"/>
    </row>
    <row r="27" spans="1:29" s="5" customFormat="1" ht="15" customHeight="1" thickBot="1" x14ac:dyDescent="0.35">
      <c r="B27" s="308"/>
      <c r="C27" s="308"/>
      <c r="D27" s="308"/>
      <c r="E27" s="308"/>
      <c r="F27" s="308"/>
      <c r="G27" s="308"/>
      <c r="H27" s="308"/>
      <c r="I27" s="308"/>
      <c r="K27" s="306" t="s">
        <v>85</v>
      </c>
      <c r="L27" s="306"/>
      <c r="M27" s="306"/>
      <c r="N27" s="306"/>
      <c r="O27" s="355">
        <f>IF(O23&lt;O24,0,O23-O24)</f>
        <v>0</v>
      </c>
      <c r="P27" s="355"/>
      <c r="Q27" s="355"/>
      <c r="S27" s="94"/>
      <c r="T27" s="1"/>
      <c r="U27" s="167"/>
      <c r="V27" s="1"/>
      <c r="W27" s="1"/>
      <c r="X27" s="1"/>
      <c r="Y27" s="1"/>
      <c r="Z27" s="1"/>
      <c r="AA27" s="1"/>
      <c r="AB27" s="113">
        <f>AB26</f>
        <v>0</v>
      </c>
      <c r="AC27" s="15"/>
    </row>
    <row r="28" spans="1:29" s="12" customFormat="1" ht="15" customHeight="1" x14ac:dyDescent="0.3">
      <c r="A28" s="38"/>
      <c r="B28" s="37"/>
      <c r="C28" s="37"/>
      <c r="D28" s="37"/>
      <c r="E28" s="37"/>
      <c r="F28" s="37"/>
      <c r="G28" s="37"/>
      <c r="H28" s="37"/>
      <c r="I28" s="37"/>
      <c r="J28" s="37"/>
      <c r="K28" s="37"/>
      <c r="L28" s="37"/>
      <c r="M28" s="37"/>
      <c r="N28" s="37"/>
      <c r="O28" s="37"/>
      <c r="P28" s="37"/>
      <c r="Q28" s="37"/>
      <c r="R28" s="38"/>
      <c r="S28" s="93"/>
      <c r="T28" s="39"/>
      <c r="U28" s="179"/>
      <c r="V28" s="39"/>
      <c r="W28" s="39"/>
      <c r="X28" s="39"/>
      <c r="Y28" s="39"/>
      <c r="Z28" s="39"/>
      <c r="AA28" s="39"/>
      <c r="AB28" s="233"/>
      <c r="AC28" s="23"/>
    </row>
    <row r="29" spans="1:29" s="5" customFormat="1" ht="15" customHeight="1" x14ac:dyDescent="0.3">
      <c r="B29" s="306" t="s">
        <v>86</v>
      </c>
      <c r="C29" s="306"/>
      <c r="D29" s="299"/>
      <c r="E29" s="299"/>
      <c r="F29" s="299"/>
      <c r="G29" s="299"/>
      <c r="H29" s="299"/>
      <c r="I29" s="299"/>
      <c r="J29" s="299"/>
      <c r="K29" s="299"/>
      <c r="L29" s="299"/>
      <c r="M29" s="15"/>
      <c r="N29" s="15"/>
      <c r="O29" s="15"/>
      <c r="P29" s="15"/>
      <c r="Q29" s="15"/>
      <c r="S29" s="94"/>
      <c r="T29" s="1"/>
      <c r="U29" s="145">
        <v>45474</v>
      </c>
      <c r="V29" s="185" t="s">
        <v>31</v>
      </c>
      <c r="W29" s="1"/>
      <c r="X29" s="1"/>
      <c r="Y29" s="1"/>
      <c r="Z29" s="1"/>
      <c r="AA29" s="1"/>
      <c r="AB29" s="231">
        <f>O34</f>
        <v>0</v>
      </c>
      <c r="AC29" s="15"/>
    </row>
    <row r="30" spans="1:29" s="5" customFormat="1" ht="15" customHeight="1" x14ac:dyDescent="0.3">
      <c r="B30" s="312" t="s">
        <v>47</v>
      </c>
      <c r="C30" s="312"/>
      <c r="D30" s="312"/>
      <c r="E30" s="312"/>
      <c r="F30" s="312"/>
      <c r="G30" s="15"/>
      <c r="H30" s="15"/>
      <c r="I30" s="15"/>
      <c r="L30" s="306" t="s">
        <v>48</v>
      </c>
      <c r="M30" s="306"/>
      <c r="N30" s="306"/>
      <c r="O30" s="313"/>
      <c r="P30" s="313"/>
      <c r="Q30" s="313"/>
      <c r="S30" s="94"/>
      <c r="T30" s="1"/>
      <c r="U30" s="167"/>
      <c r="V30" s="1"/>
      <c r="W30" s="1"/>
      <c r="X30" s="1"/>
      <c r="Y30" s="1"/>
      <c r="Z30" s="1"/>
      <c r="AA30" s="1"/>
      <c r="AB30" s="231">
        <f>IF(Z30&gt;0,AB29-Z30+AA30,AB29 -Y30+AA30)</f>
        <v>0</v>
      </c>
      <c r="AC30" s="15"/>
    </row>
    <row r="31" spans="1:29" s="5" customFormat="1" ht="15" customHeight="1" x14ac:dyDescent="0.3">
      <c r="B31" s="308"/>
      <c r="C31" s="308"/>
      <c r="D31" s="308"/>
      <c r="E31" s="308"/>
      <c r="F31" s="308"/>
      <c r="G31" s="308"/>
      <c r="H31" s="308"/>
      <c r="I31" s="308"/>
      <c r="L31" s="306" t="s">
        <v>50</v>
      </c>
      <c r="M31" s="306"/>
      <c r="N31" s="306"/>
      <c r="O31" s="315"/>
      <c r="P31" s="315"/>
      <c r="Q31" s="315"/>
      <c r="S31" s="94"/>
      <c r="T31" s="1"/>
      <c r="U31" s="167"/>
      <c r="V31" s="1"/>
      <c r="W31" s="1"/>
      <c r="X31" s="1"/>
      <c r="Y31" s="1"/>
      <c r="Z31" s="1"/>
      <c r="AA31" s="1"/>
      <c r="AB31" s="231">
        <f t="shared" ref="AB31:AB33" si="3">IF(Z31&gt;0,AB30-Z31+AA31,AB30 -Y31+AA31)</f>
        <v>0</v>
      </c>
      <c r="AC31" s="15"/>
    </row>
    <row r="32" spans="1:29" s="5" customFormat="1" ht="15" customHeight="1" x14ac:dyDescent="0.3">
      <c r="B32" s="308"/>
      <c r="C32" s="308"/>
      <c r="D32" s="308"/>
      <c r="E32" s="308"/>
      <c r="F32" s="308"/>
      <c r="G32" s="308"/>
      <c r="H32" s="308"/>
      <c r="I32" s="308"/>
      <c r="J32" s="306" t="s">
        <v>79</v>
      </c>
      <c r="K32" s="306"/>
      <c r="L32" s="306"/>
      <c r="M32" s="306"/>
      <c r="N32" s="306"/>
      <c r="O32" s="352"/>
      <c r="P32" s="352"/>
      <c r="Q32" s="352"/>
      <c r="S32" s="94"/>
      <c r="T32" s="1"/>
      <c r="U32" s="167"/>
      <c r="V32" s="1"/>
      <c r="W32" s="1"/>
      <c r="X32" s="1"/>
      <c r="Y32" s="1"/>
      <c r="Z32" s="1"/>
      <c r="AA32" s="1"/>
      <c r="AB32" s="231">
        <f t="shared" si="3"/>
        <v>0</v>
      </c>
      <c r="AC32" s="15"/>
    </row>
    <row r="33" spans="1:29" s="5" customFormat="1" ht="15" customHeight="1" thickBot="1" x14ac:dyDescent="0.35">
      <c r="B33" s="308"/>
      <c r="C33" s="308"/>
      <c r="D33" s="308"/>
      <c r="E33" s="308"/>
      <c r="F33" s="308"/>
      <c r="G33" s="308"/>
      <c r="H33" s="308"/>
      <c r="I33" s="308"/>
      <c r="J33" s="306" t="s">
        <v>80</v>
      </c>
      <c r="K33" s="306"/>
      <c r="L33" s="306"/>
      <c r="M33" s="306"/>
      <c r="N33" s="306"/>
      <c r="O33" s="352"/>
      <c r="P33" s="352"/>
      <c r="Q33" s="352"/>
      <c r="S33" s="94"/>
      <c r="T33" s="1"/>
      <c r="U33" s="167"/>
      <c r="V33" s="1"/>
      <c r="W33" s="1"/>
      <c r="X33" s="1"/>
      <c r="Y33" s="1"/>
      <c r="Z33" s="1"/>
      <c r="AA33" s="1"/>
      <c r="AB33" s="231">
        <f t="shared" si="3"/>
        <v>0</v>
      </c>
      <c r="AC33" s="15"/>
    </row>
    <row r="34" spans="1:29" s="5" customFormat="1" ht="15" customHeight="1" thickBot="1" x14ac:dyDescent="0.35">
      <c r="B34" s="308"/>
      <c r="C34" s="308"/>
      <c r="D34" s="308"/>
      <c r="E34" s="308"/>
      <c r="F34" s="308"/>
      <c r="G34" s="308"/>
      <c r="H34" s="308"/>
      <c r="I34" s="308"/>
      <c r="K34" s="306" t="s">
        <v>88</v>
      </c>
      <c r="L34" s="306"/>
      <c r="M34" s="306"/>
      <c r="N34" s="306"/>
      <c r="O34" s="355">
        <f>IF(O30&lt;O31,0,O30-O31)</f>
        <v>0</v>
      </c>
      <c r="P34" s="355"/>
      <c r="Q34" s="355"/>
      <c r="S34" s="94"/>
      <c r="T34" s="1"/>
      <c r="U34" s="167"/>
      <c r="V34" s="1"/>
      <c r="W34" s="1"/>
      <c r="X34" s="1"/>
      <c r="Y34" s="1"/>
      <c r="Z34" s="1"/>
      <c r="AA34" s="1"/>
      <c r="AB34" s="113">
        <f>AB33</f>
        <v>0</v>
      </c>
      <c r="AC34" s="15"/>
    </row>
    <row r="35" spans="1:29" s="12" customFormat="1" ht="15" customHeight="1" x14ac:dyDescent="0.3">
      <c r="A35" s="38"/>
      <c r="B35" s="37"/>
      <c r="C35" s="37"/>
      <c r="D35" s="37"/>
      <c r="E35" s="37"/>
      <c r="F35" s="37"/>
      <c r="G35" s="37"/>
      <c r="H35" s="37"/>
      <c r="I35" s="37"/>
      <c r="J35" s="37"/>
      <c r="K35" s="37"/>
      <c r="L35" s="37"/>
      <c r="M35" s="37"/>
      <c r="N35" s="37"/>
      <c r="O35" s="37"/>
      <c r="P35" s="37"/>
      <c r="Q35" s="37"/>
      <c r="R35" s="38"/>
      <c r="S35" s="93"/>
      <c r="T35" s="39"/>
      <c r="U35" s="179"/>
      <c r="V35" s="39"/>
      <c r="W35" s="39"/>
      <c r="X35" s="39"/>
      <c r="Y35" s="39"/>
      <c r="Z35" s="39"/>
      <c r="AA35" s="39"/>
      <c r="AB35" s="233"/>
      <c r="AC35" s="23"/>
    </row>
    <row r="36" spans="1:29" s="5" customFormat="1" ht="15" customHeight="1" x14ac:dyDescent="0.3">
      <c r="B36" s="306" t="s">
        <v>89</v>
      </c>
      <c r="C36" s="306"/>
      <c r="D36" s="299"/>
      <c r="E36" s="299"/>
      <c r="F36" s="299"/>
      <c r="G36" s="299"/>
      <c r="H36" s="299"/>
      <c r="I36" s="299"/>
      <c r="J36" s="299"/>
      <c r="K36" s="299"/>
      <c r="L36" s="299"/>
      <c r="M36" s="15"/>
      <c r="N36" s="15"/>
      <c r="O36" s="15"/>
      <c r="P36" s="15"/>
      <c r="Q36" s="15"/>
      <c r="S36" s="94"/>
      <c r="T36" s="1"/>
      <c r="U36" s="145">
        <v>45474</v>
      </c>
      <c r="V36" s="185" t="s">
        <v>31</v>
      </c>
      <c r="W36" s="1"/>
      <c r="X36" s="1"/>
      <c r="Y36" s="1"/>
      <c r="Z36" s="1"/>
      <c r="AA36" s="1"/>
      <c r="AB36" s="231">
        <f>O41</f>
        <v>0</v>
      </c>
      <c r="AC36" s="15"/>
    </row>
    <row r="37" spans="1:29" s="5" customFormat="1" ht="15" customHeight="1" x14ac:dyDescent="0.3">
      <c r="B37" s="312" t="s">
        <v>47</v>
      </c>
      <c r="C37" s="312"/>
      <c r="D37" s="312"/>
      <c r="E37" s="312"/>
      <c r="F37" s="312"/>
      <c r="G37" s="15"/>
      <c r="H37" s="15"/>
      <c r="I37" s="15"/>
      <c r="L37" s="306" t="s">
        <v>48</v>
      </c>
      <c r="M37" s="306"/>
      <c r="N37" s="306"/>
      <c r="O37" s="313"/>
      <c r="P37" s="313"/>
      <c r="Q37" s="313"/>
      <c r="S37" s="94"/>
      <c r="T37" s="1"/>
      <c r="U37" s="167"/>
      <c r="V37" s="1"/>
      <c r="W37" s="1"/>
      <c r="X37" s="1"/>
      <c r="Y37" s="1"/>
      <c r="Z37" s="1"/>
      <c r="AA37" s="1"/>
      <c r="AB37" s="231">
        <f>IF(Z37&gt;0,AB36-Z37+AA37,AB36 -Y37+AA37)</f>
        <v>0</v>
      </c>
      <c r="AC37" s="15"/>
    </row>
    <row r="38" spans="1:29" s="5" customFormat="1" ht="15" customHeight="1" x14ac:dyDescent="0.3">
      <c r="B38" s="308"/>
      <c r="C38" s="308"/>
      <c r="D38" s="308"/>
      <c r="E38" s="308"/>
      <c r="F38" s="308"/>
      <c r="G38" s="308"/>
      <c r="H38" s="308"/>
      <c r="I38" s="308"/>
      <c r="L38" s="306" t="s">
        <v>50</v>
      </c>
      <c r="M38" s="306"/>
      <c r="N38" s="306"/>
      <c r="O38" s="315"/>
      <c r="P38" s="315"/>
      <c r="Q38" s="315"/>
      <c r="S38" s="94"/>
      <c r="T38" s="1"/>
      <c r="U38" s="167"/>
      <c r="V38" s="1"/>
      <c r="W38" s="1"/>
      <c r="X38" s="1"/>
      <c r="Y38" s="1"/>
      <c r="Z38" s="1"/>
      <c r="AA38" s="1"/>
      <c r="AB38" s="231">
        <f t="shared" ref="AB38:AB40" si="4">IF(Z38&gt;0,AB37-Z38+AA38,AB37 -Y38+AA38)</f>
        <v>0</v>
      </c>
      <c r="AC38" s="15"/>
    </row>
    <row r="39" spans="1:29" s="5" customFormat="1" ht="15" customHeight="1" x14ac:dyDescent="0.3">
      <c r="B39" s="308"/>
      <c r="C39" s="308"/>
      <c r="D39" s="308"/>
      <c r="E39" s="308"/>
      <c r="F39" s="308"/>
      <c r="G39" s="308"/>
      <c r="H39" s="308"/>
      <c r="I39" s="308"/>
      <c r="J39" s="306" t="s">
        <v>79</v>
      </c>
      <c r="K39" s="306"/>
      <c r="L39" s="306"/>
      <c r="M39" s="306"/>
      <c r="N39" s="306"/>
      <c r="O39" s="352"/>
      <c r="P39" s="352"/>
      <c r="Q39" s="352"/>
      <c r="S39" s="94"/>
      <c r="T39" s="1"/>
      <c r="U39" s="167"/>
      <c r="V39" s="1"/>
      <c r="W39" s="1"/>
      <c r="X39" s="1"/>
      <c r="Y39" s="1"/>
      <c r="Z39" s="1"/>
      <c r="AA39" s="1"/>
      <c r="AB39" s="231">
        <f t="shared" si="4"/>
        <v>0</v>
      </c>
      <c r="AC39" s="15"/>
    </row>
    <row r="40" spans="1:29" s="5" customFormat="1" ht="15" customHeight="1" thickBot="1" x14ac:dyDescent="0.35">
      <c r="B40" s="308"/>
      <c r="C40" s="308"/>
      <c r="D40" s="308"/>
      <c r="E40" s="308"/>
      <c r="F40" s="308"/>
      <c r="G40" s="308"/>
      <c r="H40" s="308"/>
      <c r="I40" s="308"/>
      <c r="J40" s="306" t="s">
        <v>80</v>
      </c>
      <c r="K40" s="306"/>
      <c r="L40" s="306"/>
      <c r="M40" s="306"/>
      <c r="N40" s="306"/>
      <c r="O40" s="352"/>
      <c r="P40" s="352"/>
      <c r="Q40" s="352"/>
      <c r="S40" s="94"/>
      <c r="T40" s="1"/>
      <c r="U40" s="167"/>
      <c r="V40" s="1"/>
      <c r="W40" s="1"/>
      <c r="X40" s="1"/>
      <c r="Y40" s="1"/>
      <c r="Z40" s="1"/>
      <c r="AA40" s="1"/>
      <c r="AB40" s="231">
        <f t="shared" si="4"/>
        <v>0</v>
      </c>
      <c r="AC40" s="15"/>
    </row>
    <row r="41" spans="1:29" s="5" customFormat="1" ht="15" customHeight="1" thickBot="1" x14ac:dyDescent="0.35">
      <c r="B41" s="308"/>
      <c r="C41" s="308"/>
      <c r="D41" s="308"/>
      <c r="E41" s="308"/>
      <c r="F41" s="308"/>
      <c r="G41" s="308"/>
      <c r="H41" s="308"/>
      <c r="I41" s="308"/>
      <c r="K41" s="306" t="s">
        <v>90</v>
      </c>
      <c r="L41" s="306"/>
      <c r="M41" s="306"/>
      <c r="N41" s="306"/>
      <c r="O41" s="355">
        <f>IF(O37&lt;O38,0,O37-O38)</f>
        <v>0</v>
      </c>
      <c r="P41" s="355"/>
      <c r="Q41" s="355"/>
      <c r="S41" s="94"/>
      <c r="T41" s="1"/>
      <c r="U41" s="167"/>
      <c r="V41" s="1"/>
      <c r="W41" s="1"/>
      <c r="X41" s="1"/>
      <c r="Y41" s="1"/>
      <c r="Z41" s="1"/>
      <c r="AA41" s="1"/>
      <c r="AB41" s="113">
        <f>AB40</f>
        <v>0</v>
      </c>
      <c r="AC41" s="15"/>
    </row>
    <row r="42" spans="1:29" s="12" customFormat="1" ht="15" customHeight="1" x14ac:dyDescent="0.3">
      <c r="A42" s="38"/>
      <c r="B42" s="37"/>
      <c r="C42" s="37"/>
      <c r="D42" s="37"/>
      <c r="E42" s="37"/>
      <c r="F42" s="37"/>
      <c r="G42" s="37"/>
      <c r="H42" s="37"/>
      <c r="I42" s="83"/>
      <c r="J42" s="83"/>
      <c r="K42" s="83"/>
      <c r="L42" s="83"/>
      <c r="M42" s="84"/>
      <c r="N42" s="84"/>
      <c r="O42" s="37"/>
      <c r="P42" s="37"/>
      <c r="Q42" s="37"/>
      <c r="R42" s="38"/>
      <c r="S42" s="93"/>
      <c r="T42" s="39"/>
      <c r="U42" s="179"/>
      <c r="V42" s="39"/>
      <c r="W42" s="39"/>
      <c r="X42" s="39"/>
      <c r="Y42" s="39"/>
      <c r="Z42" s="39"/>
      <c r="AA42" s="39"/>
      <c r="AB42" s="233"/>
      <c r="AC42" s="23"/>
    </row>
    <row r="43" spans="1:29" s="5" customFormat="1" ht="15" customHeight="1" x14ac:dyDescent="0.3">
      <c r="B43" s="306" t="s">
        <v>91</v>
      </c>
      <c r="C43" s="306"/>
      <c r="D43" s="299"/>
      <c r="E43" s="299"/>
      <c r="F43" s="299"/>
      <c r="G43" s="299"/>
      <c r="H43" s="299"/>
      <c r="I43" s="299"/>
      <c r="J43" s="299"/>
      <c r="K43" s="299"/>
      <c r="L43" s="299"/>
      <c r="M43" s="15"/>
      <c r="N43" s="15"/>
      <c r="O43" s="15"/>
      <c r="P43" s="15"/>
      <c r="Q43" s="15"/>
      <c r="S43" s="94"/>
      <c r="T43" s="1"/>
      <c r="U43" s="145">
        <v>45474</v>
      </c>
      <c r="V43" s="185" t="s">
        <v>31</v>
      </c>
      <c r="W43" s="1"/>
      <c r="X43" s="1"/>
      <c r="Y43" s="1"/>
      <c r="Z43" s="1"/>
      <c r="AA43" s="1"/>
      <c r="AB43" s="231">
        <f>O48</f>
        <v>0</v>
      </c>
      <c r="AC43" s="15"/>
    </row>
    <row r="44" spans="1:29" s="5" customFormat="1" ht="15" customHeight="1" x14ac:dyDescent="0.3">
      <c r="B44" s="312" t="s">
        <v>47</v>
      </c>
      <c r="C44" s="312"/>
      <c r="D44" s="312"/>
      <c r="E44" s="312"/>
      <c r="F44" s="312"/>
      <c r="G44" s="15"/>
      <c r="H44" s="15"/>
      <c r="I44" s="15"/>
      <c r="L44" s="306" t="s">
        <v>48</v>
      </c>
      <c r="M44" s="306"/>
      <c r="N44" s="306"/>
      <c r="O44" s="313"/>
      <c r="P44" s="313"/>
      <c r="Q44" s="313"/>
      <c r="S44" s="94"/>
      <c r="T44" s="1"/>
      <c r="U44" s="59"/>
      <c r="V44" s="1"/>
      <c r="W44" s="1"/>
      <c r="X44" s="1"/>
      <c r="Y44" s="1"/>
      <c r="Z44" s="1"/>
      <c r="AA44" s="1"/>
      <c r="AB44" s="231">
        <f>IF(Z44&gt;0,AB43-Z44+AA44,AB43 -Y44+AA44)</f>
        <v>0</v>
      </c>
      <c r="AC44" s="15"/>
    </row>
    <row r="45" spans="1:29" s="5" customFormat="1" ht="15" customHeight="1" x14ac:dyDescent="0.3">
      <c r="B45" s="308"/>
      <c r="C45" s="308"/>
      <c r="D45" s="308"/>
      <c r="E45" s="308"/>
      <c r="F45" s="308"/>
      <c r="G45" s="308"/>
      <c r="H45" s="308"/>
      <c r="I45" s="308"/>
      <c r="L45" s="306" t="s">
        <v>50</v>
      </c>
      <c r="M45" s="306"/>
      <c r="N45" s="306"/>
      <c r="O45" s="315"/>
      <c r="P45" s="315"/>
      <c r="Q45" s="315"/>
      <c r="S45" s="94"/>
      <c r="T45" s="1"/>
      <c r="U45" s="167"/>
      <c r="V45" s="1"/>
      <c r="W45" s="1"/>
      <c r="X45" s="1"/>
      <c r="Y45" s="1"/>
      <c r="Z45" s="1"/>
      <c r="AA45" s="1"/>
      <c r="AB45" s="231">
        <f t="shared" ref="AB45:AB47" si="5">IF(Z45&gt;0,AB44-Z45+AA45,AB44 -Y45+AA45)</f>
        <v>0</v>
      </c>
      <c r="AC45" s="15"/>
    </row>
    <row r="46" spans="1:29" s="5" customFormat="1" ht="15" customHeight="1" x14ac:dyDescent="0.3">
      <c r="B46" s="308"/>
      <c r="C46" s="308"/>
      <c r="D46" s="308"/>
      <c r="E46" s="308"/>
      <c r="F46" s="308"/>
      <c r="G46" s="308"/>
      <c r="H46" s="308"/>
      <c r="I46" s="308"/>
      <c r="J46" s="306" t="s">
        <v>79</v>
      </c>
      <c r="K46" s="306"/>
      <c r="L46" s="306"/>
      <c r="M46" s="306"/>
      <c r="N46" s="306"/>
      <c r="O46" s="352"/>
      <c r="P46" s="352"/>
      <c r="Q46" s="352"/>
      <c r="S46" s="94"/>
      <c r="T46" s="1"/>
      <c r="U46" s="167"/>
      <c r="V46" s="1"/>
      <c r="W46" s="1"/>
      <c r="X46" s="1"/>
      <c r="Y46" s="1"/>
      <c r="Z46" s="1"/>
      <c r="AA46" s="1"/>
      <c r="AB46" s="231">
        <f t="shared" si="5"/>
        <v>0</v>
      </c>
      <c r="AC46" s="15"/>
    </row>
    <row r="47" spans="1:29" s="5" customFormat="1" ht="15" customHeight="1" thickBot="1" x14ac:dyDescent="0.35">
      <c r="B47" s="308"/>
      <c r="C47" s="308"/>
      <c r="D47" s="308"/>
      <c r="E47" s="308"/>
      <c r="F47" s="308"/>
      <c r="G47" s="308"/>
      <c r="H47" s="308"/>
      <c r="I47" s="308"/>
      <c r="J47" s="306" t="s">
        <v>80</v>
      </c>
      <c r="K47" s="306"/>
      <c r="L47" s="306"/>
      <c r="M47" s="306"/>
      <c r="N47" s="306"/>
      <c r="O47" s="352"/>
      <c r="P47" s="352"/>
      <c r="Q47" s="352"/>
      <c r="S47" s="94"/>
      <c r="T47" s="1"/>
      <c r="U47" s="167"/>
      <c r="V47" s="1"/>
      <c r="W47" s="1"/>
      <c r="X47" s="1"/>
      <c r="Y47" s="1"/>
      <c r="Z47" s="1"/>
      <c r="AA47" s="1"/>
      <c r="AB47" s="231">
        <f t="shared" si="5"/>
        <v>0</v>
      </c>
      <c r="AC47" s="15"/>
    </row>
    <row r="48" spans="1:29" s="5" customFormat="1" ht="15" customHeight="1" thickBot="1" x14ac:dyDescent="0.35">
      <c r="B48" s="308"/>
      <c r="C48" s="308"/>
      <c r="D48" s="308"/>
      <c r="E48" s="308"/>
      <c r="F48" s="308"/>
      <c r="G48" s="308"/>
      <c r="H48" s="308"/>
      <c r="I48" s="308"/>
      <c r="K48" s="306" t="s">
        <v>92</v>
      </c>
      <c r="L48" s="306"/>
      <c r="M48" s="306"/>
      <c r="N48" s="306"/>
      <c r="O48" s="355">
        <f>IF(O44&lt;O45,0,O44-O45)</f>
        <v>0</v>
      </c>
      <c r="P48" s="355"/>
      <c r="Q48" s="355"/>
      <c r="S48" s="94"/>
      <c r="T48" s="1"/>
      <c r="U48" s="167"/>
      <c r="V48" s="1"/>
      <c r="W48" s="1"/>
      <c r="X48" s="1"/>
      <c r="Y48" s="1"/>
      <c r="Z48" s="1"/>
      <c r="AA48" s="1"/>
      <c r="AB48" s="113">
        <f>AB47</f>
        <v>0</v>
      </c>
      <c r="AC48" s="15"/>
    </row>
    <row r="49" spans="10:29" ht="15" customHeight="1" thickBot="1" x14ac:dyDescent="0.35">
      <c r="J49" s="358" t="s">
        <v>99</v>
      </c>
      <c r="K49" s="358"/>
      <c r="L49" s="358"/>
      <c r="M49" s="358"/>
      <c r="N49" s="358"/>
      <c r="O49" s="372">
        <f>O48+O41+O34+O27+O20+O13</f>
        <v>0</v>
      </c>
      <c r="P49" s="373"/>
      <c r="Q49" s="373"/>
      <c r="R49" s="221"/>
      <c r="S49" s="93"/>
      <c r="T49" s="38"/>
      <c r="U49" s="38"/>
      <c r="V49" s="38"/>
      <c r="W49" s="38"/>
      <c r="X49" s="38"/>
      <c r="Y49" s="38"/>
      <c r="Z49" s="38"/>
      <c r="AA49" s="38"/>
      <c r="AB49" s="234"/>
      <c r="AC49" s="12"/>
    </row>
    <row r="50" spans="10:29" ht="15" customHeight="1" thickBot="1" x14ac:dyDescent="0.4">
      <c r="J50" s="221"/>
      <c r="K50" s="221"/>
      <c r="L50" s="221"/>
      <c r="M50" s="221"/>
      <c r="N50" s="221"/>
      <c r="O50" s="221"/>
      <c r="P50" s="221"/>
      <c r="Q50" s="221"/>
      <c r="R50" s="221"/>
      <c r="S50" s="93"/>
      <c r="T50" s="51"/>
      <c r="U50" s="96" t="s">
        <v>100</v>
      </c>
      <c r="V50" s="51"/>
      <c r="W50" s="51"/>
      <c r="X50" s="51"/>
      <c r="Y50" s="51"/>
      <c r="Z50" s="51"/>
      <c r="AA50" s="51"/>
      <c r="AB50" s="114">
        <f>AB13+AB20+AB27+AB34+AB41+AB48</f>
        <v>0</v>
      </c>
      <c r="AC50" s="221"/>
    </row>
    <row r="51" spans="10:29" ht="15" customHeight="1" x14ac:dyDescent="0.3">
      <c r="J51" s="221"/>
      <c r="K51" s="221"/>
      <c r="L51" s="221"/>
      <c r="M51" s="221"/>
      <c r="N51" s="221"/>
      <c r="O51" s="221"/>
      <c r="P51" s="221"/>
      <c r="Q51" s="221"/>
      <c r="R51" s="221"/>
      <c r="T51" s="221"/>
      <c r="U51" s="221"/>
      <c r="V51" s="221"/>
      <c r="W51" s="221"/>
      <c r="X51" s="221"/>
      <c r="Y51" s="221"/>
      <c r="Z51" s="221"/>
      <c r="AA51" s="221"/>
      <c r="AB51" s="46"/>
      <c r="AC51" s="7"/>
    </row>
    <row r="52" spans="10:29" ht="15" customHeight="1" x14ac:dyDescent="0.3">
      <c r="J52" s="221"/>
      <c r="K52" s="221"/>
      <c r="L52" s="221"/>
      <c r="M52" s="221"/>
      <c r="N52" s="221"/>
      <c r="O52" s="221"/>
      <c r="P52" s="221"/>
      <c r="Q52" s="221"/>
      <c r="R52" s="221"/>
      <c r="T52" s="221"/>
      <c r="U52" s="221"/>
      <c r="V52" s="221"/>
      <c r="W52" s="221"/>
      <c r="X52" s="221"/>
      <c r="Y52" s="221"/>
      <c r="Z52" s="221"/>
      <c r="AA52" s="221"/>
      <c r="AB52" s="46"/>
      <c r="AC52" s="7"/>
    </row>
  </sheetData>
  <sheetProtection algorithmName="SHA-512" hashValue="lVpkgji57KH7vIGwRHHk2swURGJoQYc/SIEcThBJ8LZCIZOd6Fh64u7NHgjPThNMNGjBTjlxPL4Qcj/iCMPRoA==" saltValue="lmjyR1VQae6WN4Gqnb+yXA==" spinCount="100000" sheet="1" objects="1" scenarios="1"/>
  <mergeCells count="103">
    <mergeCell ref="O45:Q45"/>
    <mergeCell ref="J46:N46"/>
    <mergeCell ref="O46:Q46"/>
    <mergeCell ref="J47:N47"/>
    <mergeCell ref="O47:Q47"/>
    <mergeCell ref="O44:Q44"/>
    <mergeCell ref="L16:N16"/>
    <mergeCell ref="O16:Q16"/>
    <mergeCell ref="L17:N17"/>
    <mergeCell ref="O17:Q17"/>
    <mergeCell ref="O23:Q23"/>
    <mergeCell ref="O34:Q34"/>
    <mergeCell ref="L31:N31"/>
    <mergeCell ref="O31:Q31"/>
    <mergeCell ref="O32:Q32"/>
    <mergeCell ref="O40:Q40"/>
    <mergeCell ref="K27:N27"/>
    <mergeCell ref="J49:N49"/>
    <mergeCell ref="O49:Q49"/>
    <mergeCell ref="B2:Q2"/>
    <mergeCell ref="B4:Q4"/>
    <mergeCell ref="B1:Q1"/>
    <mergeCell ref="A5:R5"/>
    <mergeCell ref="B3:Q3"/>
    <mergeCell ref="B8:C8"/>
    <mergeCell ref="D8:L8"/>
    <mergeCell ref="A6:R6"/>
    <mergeCell ref="A7:R7"/>
    <mergeCell ref="B9:F9"/>
    <mergeCell ref="L9:N9"/>
    <mergeCell ref="O9:Q9"/>
    <mergeCell ref="L10:N10"/>
    <mergeCell ref="O10:Q10"/>
    <mergeCell ref="B43:C43"/>
    <mergeCell ref="D43:L43"/>
    <mergeCell ref="B44:F44"/>
    <mergeCell ref="L44:N44"/>
    <mergeCell ref="B45:I48"/>
    <mergeCell ref="L45:N45"/>
    <mergeCell ref="O48:Q48"/>
    <mergeCell ref="K48:N48"/>
    <mergeCell ref="B16:F16"/>
    <mergeCell ref="O20:Q20"/>
    <mergeCell ref="B17:I20"/>
    <mergeCell ref="J18:N18"/>
    <mergeCell ref="O18:Q18"/>
    <mergeCell ref="O19:Q19"/>
    <mergeCell ref="J19:N19"/>
    <mergeCell ref="B10:I13"/>
    <mergeCell ref="B15:C15"/>
    <mergeCell ref="D15:L15"/>
    <mergeCell ref="O13:Q13"/>
    <mergeCell ref="J11:N11"/>
    <mergeCell ref="O11:Q11"/>
    <mergeCell ref="J12:N12"/>
    <mergeCell ref="O12:Q12"/>
    <mergeCell ref="K13:N13"/>
    <mergeCell ref="K20:N20"/>
    <mergeCell ref="B29:C29"/>
    <mergeCell ref="D29:L29"/>
    <mergeCell ref="L30:N30"/>
    <mergeCell ref="O30:Q30"/>
    <mergeCell ref="O33:Q33"/>
    <mergeCell ref="K34:N34"/>
    <mergeCell ref="B36:C36"/>
    <mergeCell ref="D36:L36"/>
    <mergeCell ref="B22:C22"/>
    <mergeCell ref="D22:L22"/>
    <mergeCell ref="B30:F30"/>
    <mergeCell ref="B31:I34"/>
    <mergeCell ref="J32:N32"/>
    <mergeCell ref="J33:N33"/>
    <mergeCell ref="B23:F23"/>
    <mergeCell ref="L23:N23"/>
    <mergeCell ref="B24:I27"/>
    <mergeCell ref="L24:N24"/>
    <mergeCell ref="O24:Q24"/>
    <mergeCell ref="J25:N25"/>
    <mergeCell ref="O25:Q25"/>
    <mergeCell ref="J26:N26"/>
    <mergeCell ref="O26:Q26"/>
    <mergeCell ref="O27:Q27"/>
    <mergeCell ref="B37:F37"/>
    <mergeCell ref="B38:I41"/>
    <mergeCell ref="L38:N38"/>
    <mergeCell ref="J40:N40"/>
    <mergeCell ref="O41:Q41"/>
    <mergeCell ref="L37:N37"/>
    <mergeCell ref="O37:Q37"/>
    <mergeCell ref="O38:Q38"/>
    <mergeCell ref="J39:N39"/>
    <mergeCell ref="O39:Q39"/>
    <mergeCell ref="K41:N41"/>
    <mergeCell ref="W6:W7"/>
    <mergeCell ref="Y6:Y7"/>
    <mergeCell ref="Z6:Z7"/>
    <mergeCell ref="AA6:AA7"/>
    <mergeCell ref="AB6:AB7"/>
    <mergeCell ref="T2:U3"/>
    <mergeCell ref="T4:V5"/>
    <mergeCell ref="T6:T7"/>
    <mergeCell ref="U6:U7"/>
    <mergeCell ref="V6:V7"/>
  </mergeCells>
  <pageMargins left="0.7" right="0.7" top="0.85" bottom="0.5" header="0.3" footer="0.3"/>
  <pageSetup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2688-BB00-481C-9F10-DE2F22864E32}">
  <sheetPr>
    <tabColor rgb="FFFFFF00"/>
  </sheetPr>
  <dimension ref="A1:AE49"/>
  <sheetViews>
    <sheetView topLeftCell="A4" workbookViewId="0">
      <selection activeCell="O19" sqref="O19:Q19"/>
    </sheetView>
  </sheetViews>
  <sheetFormatPr defaultRowHeight="14.4" x14ac:dyDescent="0.3"/>
  <cols>
    <col min="1" max="1" width="2.44140625" style="5" customWidth="1"/>
    <col min="2" max="2" width="9.6640625" style="5" customWidth="1"/>
    <col min="3" max="3" width="5.109375" style="5" customWidth="1"/>
    <col min="4" max="8" width="4.88671875" style="5" customWidth="1"/>
    <col min="9" max="9" width="3.109375" style="5" customWidth="1"/>
    <col min="10" max="10" width="5.5546875" style="5" customWidth="1"/>
    <col min="11" max="11" width="5.33203125" style="5" customWidth="1"/>
    <col min="12" max="12" width="8.6640625" style="5" customWidth="1"/>
    <col min="13" max="17" width="4.88671875" style="5" customWidth="1"/>
    <col min="18" max="18" width="7.33203125" style="5" customWidth="1"/>
    <col min="19" max="19" width="5.109375" style="221" customWidth="1"/>
    <col min="20" max="20" width="11.109375" style="221" customWidth="1"/>
    <col min="21" max="21" width="41.109375" style="221" customWidth="1"/>
    <col min="22" max="22" width="10.33203125" style="221" customWidth="1"/>
    <col min="23" max="23" width="8.5546875" style="221" customWidth="1"/>
    <col min="24" max="26" width="10.6640625" style="77" customWidth="1"/>
    <col min="27" max="27" width="11.88671875" style="10" customWidth="1"/>
    <col min="29" max="29" width="13.109375" customWidth="1"/>
    <col min="30" max="30" width="12.77734375" customWidth="1"/>
  </cols>
  <sheetData>
    <row r="1" spans="1:31" ht="21" x14ac:dyDescent="0.4">
      <c r="A1" s="398" t="s">
        <v>217</v>
      </c>
      <c r="B1" s="398"/>
      <c r="C1" s="398"/>
      <c r="D1" s="398"/>
      <c r="E1" s="398"/>
      <c r="F1" s="398"/>
      <c r="G1" s="398"/>
      <c r="H1" s="398"/>
      <c r="I1" s="398"/>
      <c r="J1" s="398"/>
      <c r="K1" s="398"/>
      <c r="L1" s="398"/>
      <c r="M1" s="398"/>
      <c r="N1" s="398"/>
      <c r="O1" s="398"/>
      <c r="P1" s="398"/>
      <c r="Q1" s="398"/>
      <c r="R1" s="245"/>
      <c r="S1" s="52" t="s">
        <v>224</v>
      </c>
      <c r="T1" s="70"/>
      <c r="U1" s="70"/>
      <c r="V1" s="246" t="s">
        <v>18</v>
      </c>
      <c r="W1" s="70"/>
      <c r="X1" s="101"/>
      <c r="Y1" s="101">
        <f>'[2]Revenues &amp; Summary'!G29</f>
        <v>0</v>
      </c>
      <c r="Z1" s="101"/>
      <c r="AA1" s="235"/>
    </row>
    <row r="2" spans="1:31" x14ac:dyDescent="0.3">
      <c r="A2" s="15"/>
      <c r="B2" s="322" t="s">
        <v>189</v>
      </c>
      <c r="C2" s="322"/>
      <c r="D2" s="322"/>
      <c r="E2" s="322"/>
      <c r="F2" s="322"/>
      <c r="G2" s="322"/>
      <c r="H2" s="322"/>
      <c r="I2" s="322"/>
      <c r="J2" s="322"/>
      <c r="K2" s="322"/>
      <c r="L2" s="322"/>
      <c r="M2" s="322"/>
      <c r="N2" s="322"/>
      <c r="O2" s="322"/>
      <c r="P2" s="322"/>
      <c r="Q2" s="322"/>
      <c r="R2" s="245"/>
      <c r="S2" s="247" t="s">
        <v>215</v>
      </c>
      <c r="T2" s="247"/>
      <c r="U2" s="70"/>
      <c r="V2" s="248" t="s">
        <v>18</v>
      </c>
      <c r="W2" s="248"/>
      <c r="X2" s="101"/>
      <c r="Y2" s="101">
        <f>'[2]Revenues &amp; Summary'!G30</f>
        <v>0</v>
      </c>
      <c r="Z2" s="101"/>
      <c r="AA2" s="235"/>
    </row>
    <row r="3" spans="1:31" x14ac:dyDescent="0.3">
      <c r="B3" s="322" t="s">
        <v>209</v>
      </c>
      <c r="C3" s="322"/>
      <c r="D3" s="322"/>
      <c r="E3" s="322"/>
      <c r="F3" s="322"/>
      <c r="G3" s="322"/>
      <c r="H3" s="322"/>
      <c r="I3" s="322"/>
      <c r="J3" s="322"/>
      <c r="K3" s="322"/>
      <c r="L3" s="322"/>
      <c r="M3" s="322"/>
      <c r="N3" s="322"/>
      <c r="O3" s="322"/>
      <c r="P3" s="322"/>
      <c r="Q3" s="322"/>
      <c r="R3" s="40"/>
      <c r="S3" s="399" t="s">
        <v>101</v>
      </c>
      <c r="T3" s="399"/>
      <c r="U3" s="399"/>
      <c r="V3" s="248"/>
      <c r="W3" s="248"/>
      <c r="X3" s="249"/>
      <c r="Y3" s="101"/>
      <c r="Z3" s="101"/>
      <c r="AA3" s="229"/>
    </row>
    <row r="4" spans="1:31" ht="15" thickBot="1" x14ac:dyDescent="0.35">
      <c r="A4" s="221"/>
      <c r="B4" s="319" t="s">
        <v>102</v>
      </c>
      <c r="C4" s="319"/>
      <c r="D4" s="319"/>
      <c r="E4" s="319"/>
      <c r="F4" s="319"/>
      <c r="G4" s="319"/>
      <c r="H4" s="319"/>
      <c r="I4" s="319"/>
      <c r="J4" s="319"/>
      <c r="K4" s="319"/>
      <c r="L4" s="319"/>
      <c r="M4" s="319"/>
      <c r="N4" s="319"/>
      <c r="O4" s="319"/>
      <c r="P4" s="319"/>
      <c r="Q4" s="319"/>
      <c r="R4" s="250"/>
      <c r="S4" s="400"/>
      <c r="T4" s="400"/>
      <c r="U4" s="400"/>
      <c r="V4" s="88" t="s">
        <v>18</v>
      </c>
      <c r="W4" s="100"/>
      <c r="X4" s="102"/>
      <c r="Y4" s="101">
        <f>'[2]Revenues &amp; Summary'!G31</f>
        <v>0</v>
      </c>
      <c r="Z4" s="76"/>
      <c r="AA4" s="106"/>
    </row>
    <row r="5" spans="1:31" x14ac:dyDescent="0.3">
      <c r="A5" s="251"/>
      <c r="B5" s="401" t="s">
        <v>103</v>
      </c>
      <c r="C5" s="401"/>
      <c r="D5" s="401"/>
      <c r="E5" s="401"/>
      <c r="F5" s="401"/>
      <c r="G5" s="401"/>
      <c r="H5" s="401"/>
      <c r="I5" s="401"/>
      <c r="J5" s="401"/>
      <c r="K5" s="401"/>
      <c r="L5" s="401"/>
      <c r="M5" s="401"/>
      <c r="N5" s="401"/>
      <c r="O5" s="401"/>
      <c r="P5" s="401"/>
      <c r="Q5" s="401"/>
      <c r="R5" s="252"/>
      <c r="S5" s="97"/>
      <c r="T5" s="97"/>
      <c r="U5" s="97"/>
      <c r="V5" s="97"/>
      <c r="W5" s="253"/>
      <c r="X5" s="254"/>
      <c r="Y5" s="254"/>
      <c r="Z5" s="254"/>
      <c r="AA5" s="107"/>
      <c r="AC5" s="18"/>
      <c r="AD5" s="18"/>
      <c r="AE5" s="18"/>
    </row>
    <row r="6" spans="1:31" ht="15" thickBot="1" x14ac:dyDescent="0.35">
      <c r="A6" s="48"/>
      <c r="B6" s="402" t="s">
        <v>104</v>
      </c>
      <c r="C6" s="402"/>
      <c r="D6" s="402"/>
      <c r="E6" s="402"/>
      <c r="F6" s="402"/>
      <c r="G6" s="402"/>
      <c r="H6" s="402"/>
      <c r="I6" s="402"/>
      <c r="J6" s="402"/>
      <c r="K6" s="402"/>
      <c r="L6" s="402"/>
      <c r="M6" s="402"/>
      <c r="N6" s="402"/>
      <c r="O6" s="402"/>
      <c r="P6" s="402"/>
      <c r="Q6" s="402"/>
      <c r="R6" s="255"/>
      <c r="S6" s="97"/>
      <c r="T6" s="97"/>
      <c r="U6" s="97"/>
      <c r="V6" s="97"/>
      <c r="W6" s="97"/>
      <c r="X6" s="103"/>
      <c r="Y6" s="103"/>
      <c r="Z6" s="103"/>
      <c r="AA6" s="108"/>
      <c r="AC6" s="201" t="s">
        <v>116</v>
      </c>
      <c r="AD6" s="201" t="s">
        <v>117</v>
      </c>
      <c r="AE6" s="201" t="s">
        <v>118</v>
      </c>
    </row>
    <row r="7" spans="1:31" ht="17.399999999999999" x14ac:dyDescent="0.35">
      <c r="A7" s="256"/>
      <c r="B7" s="396" t="s">
        <v>105</v>
      </c>
      <c r="C7" s="396"/>
      <c r="D7" s="396"/>
      <c r="E7" s="396"/>
      <c r="F7" s="396"/>
      <c r="G7" s="396"/>
      <c r="H7" s="396"/>
      <c r="I7" s="396"/>
      <c r="J7" s="396"/>
      <c r="K7" s="396"/>
      <c r="L7" s="396"/>
      <c r="M7" s="396"/>
      <c r="N7" s="396"/>
      <c r="O7" s="396"/>
      <c r="P7" s="396"/>
      <c r="Q7" s="396"/>
      <c r="R7" s="36"/>
      <c r="S7" s="98" t="s">
        <v>106</v>
      </c>
      <c r="T7" s="99" t="s">
        <v>107</v>
      </c>
      <c r="U7" s="99" t="s">
        <v>108</v>
      </c>
      <c r="V7" s="99" t="s">
        <v>24</v>
      </c>
      <c r="W7" s="99"/>
      <c r="X7" s="104" t="s">
        <v>25</v>
      </c>
      <c r="Y7" s="104" t="s">
        <v>109</v>
      </c>
      <c r="Z7" s="104" t="s">
        <v>110</v>
      </c>
      <c r="AA7" s="257" t="s">
        <v>28</v>
      </c>
      <c r="AC7" s="202"/>
      <c r="AD7" s="203">
        <v>0</v>
      </c>
      <c r="AE7" s="203">
        <v>0</v>
      </c>
    </row>
    <row r="8" spans="1:31" x14ac:dyDescent="0.3">
      <c r="A8" s="221"/>
      <c r="B8" s="385" t="s">
        <v>111</v>
      </c>
      <c r="C8" s="385"/>
      <c r="D8" s="392"/>
      <c r="E8" s="392"/>
      <c r="F8" s="392"/>
      <c r="G8" s="392"/>
      <c r="H8" s="392"/>
      <c r="I8" s="392"/>
      <c r="J8" s="10"/>
      <c r="K8" s="385" t="s">
        <v>112</v>
      </c>
      <c r="L8" s="385"/>
      <c r="M8" s="385"/>
      <c r="N8" s="385"/>
      <c r="O8" s="397"/>
      <c r="P8" s="397"/>
      <c r="Q8" s="397"/>
      <c r="R8" s="38"/>
      <c r="S8" s="258"/>
      <c r="T8" s="259"/>
      <c r="U8" s="260"/>
      <c r="V8" s="260"/>
      <c r="W8" s="260"/>
      <c r="X8" s="261"/>
      <c r="Y8" s="261"/>
      <c r="Z8" s="261"/>
      <c r="AA8" s="236">
        <f>O22</f>
        <v>0</v>
      </c>
      <c r="AC8" s="204" t="s">
        <v>120</v>
      </c>
      <c r="AD8" s="203"/>
      <c r="AE8" s="203">
        <v>0</v>
      </c>
    </row>
    <row r="9" spans="1:31" x14ac:dyDescent="0.3">
      <c r="A9" s="221"/>
      <c r="B9" s="10"/>
      <c r="C9" s="244"/>
      <c r="D9" s="244"/>
      <c r="E9" s="244"/>
      <c r="F9" s="243"/>
      <c r="G9" s="243"/>
      <c r="H9" s="243"/>
      <c r="I9" s="243"/>
      <c r="J9" s="10"/>
      <c r="K9" s="262"/>
      <c r="L9" s="262"/>
      <c r="M9" s="262"/>
      <c r="N9" s="262"/>
      <c r="O9" s="243"/>
      <c r="P9" s="243"/>
      <c r="Q9" s="243"/>
      <c r="R9" s="38"/>
      <c r="S9" s="1"/>
      <c r="T9" s="167"/>
      <c r="U9" s="1"/>
      <c r="V9" s="1"/>
      <c r="W9" s="1"/>
      <c r="X9" s="166"/>
      <c r="Y9" s="166"/>
      <c r="Z9" s="166"/>
      <c r="AA9" s="205">
        <f>IF(Y9&gt;0,AA8-Y9+Z9,AA8 -X9+Z9)</f>
        <v>0</v>
      </c>
      <c r="AC9" s="204" t="s">
        <v>123</v>
      </c>
      <c r="AD9" s="204">
        <v>0.65500000000000003</v>
      </c>
      <c r="AE9" s="204">
        <v>0</v>
      </c>
    </row>
    <row r="10" spans="1:31" x14ac:dyDescent="0.3">
      <c r="A10" s="221"/>
      <c r="B10" s="385" t="s">
        <v>113</v>
      </c>
      <c r="C10" s="385"/>
      <c r="D10" s="385"/>
      <c r="E10" s="387"/>
      <c r="F10" s="387"/>
      <c r="G10" s="387"/>
      <c r="H10" s="387"/>
      <c r="I10" s="383" t="s">
        <v>114</v>
      </c>
      <c r="J10" s="383"/>
      <c r="K10" s="385" t="s">
        <v>115</v>
      </c>
      <c r="L10" s="385"/>
      <c r="M10" s="385"/>
      <c r="N10" s="385"/>
      <c r="O10" s="395"/>
      <c r="P10" s="395"/>
      <c r="Q10" s="395"/>
      <c r="R10" s="38"/>
      <c r="T10" s="62"/>
      <c r="U10" s="1"/>
      <c r="V10" s="1"/>
      <c r="W10" s="1"/>
      <c r="X10" s="166"/>
      <c r="Y10" s="166"/>
      <c r="Z10" s="166"/>
      <c r="AA10" s="205">
        <f t="shared" ref="AA10:AA24" si="0">IF(Y10&gt;0,AA9-Y10+Z10,AA9 -X10+Z10)</f>
        <v>0</v>
      </c>
      <c r="AC10" s="204" t="s">
        <v>126</v>
      </c>
      <c r="AD10" s="203">
        <v>0.65500000000000003</v>
      </c>
      <c r="AE10" s="203">
        <v>68</v>
      </c>
    </row>
    <row r="11" spans="1:31" x14ac:dyDescent="0.3">
      <c r="A11" s="221"/>
      <c r="B11" s="10"/>
      <c r="C11" s="244"/>
      <c r="D11" s="244"/>
      <c r="E11" s="244"/>
      <c r="F11" s="243"/>
      <c r="G11" s="243"/>
      <c r="H11" s="243"/>
      <c r="I11" s="243"/>
      <c r="J11" s="10"/>
      <c r="K11" s="380" t="s">
        <v>119</v>
      </c>
      <c r="L11" s="380"/>
      <c r="M11" s="380"/>
      <c r="N11" s="380"/>
      <c r="O11" s="304">
        <f>(E10*O8)+O10</f>
        <v>0</v>
      </c>
      <c r="P11" s="304"/>
      <c r="Q11" s="304"/>
      <c r="R11" s="38"/>
      <c r="T11" s="62"/>
      <c r="U11" s="263"/>
      <c r="V11" s="1"/>
      <c r="W11" s="1"/>
      <c r="X11" s="264"/>
      <c r="Y11" s="166"/>
      <c r="Z11" s="166"/>
      <c r="AA11" s="205">
        <f t="shared" si="0"/>
        <v>0</v>
      </c>
      <c r="AC11" s="203" t="s">
        <v>127</v>
      </c>
      <c r="AD11" s="203">
        <v>0.65500000000000003</v>
      </c>
      <c r="AE11" s="203">
        <v>42.25</v>
      </c>
    </row>
    <row r="12" spans="1:31" x14ac:dyDescent="0.3">
      <c r="A12" s="221"/>
      <c r="B12" s="10"/>
      <c r="C12" s="244"/>
      <c r="D12" s="244"/>
      <c r="E12" s="244"/>
      <c r="F12" s="243"/>
      <c r="G12" s="243"/>
      <c r="H12" s="243"/>
      <c r="I12" s="243"/>
      <c r="J12" s="10"/>
      <c r="K12" s="262"/>
      <c r="L12" s="262"/>
      <c r="M12" s="262"/>
      <c r="N12" s="262"/>
      <c r="O12" s="243"/>
      <c r="P12" s="243"/>
      <c r="Q12" s="243"/>
      <c r="R12" s="38"/>
      <c r="S12" s="265"/>
      <c r="T12" s="62"/>
      <c r="U12" s="263"/>
      <c r="V12" s="1"/>
      <c r="W12" s="1"/>
      <c r="X12" s="264"/>
      <c r="Y12" s="166"/>
      <c r="Z12" s="166"/>
      <c r="AA12" s="205">
        <f t="shared" si="0"/>
        <v>0</v>
      </c>
      <c r="AC12" s="203" t="s">
        <v>128</v>
      </c>
      <c r="AD12" s="203">
        <v>0</v>
      </c>
      <c r="AE12" s="203">
        <v>0</v>
      </c>
    </row>
    <row r="13" spans="1:31" x14ac:dyDescent="0.3">
      <c r="A13" s="221"/>
      <c r="B13" s="385" t="s">
        <v>121</v>
      </c>
      <c r="C13" s="385"/>
      <c r="D13" s="385"/>
      <c r="E13" s="394"/>
      <c r="F13" s="394"/>
      <c r="G13" s="394"/>
      <c r="H13" s="394"/>
      <c r="I13" s="10"/>
      <c r="J13" s="10"/>
      <c r="K13" s="385" t="s">
        <v>122</v>
      </c>
      <c r="L13" s="385"/>
      <c r="M13" s="385"/>
      <c r="N13" s="385"/>
      <c r="O13" s="387"/>
      <c r="P13" s="387"/>
      <c r="Q13" s="387"/>
      <c r="R13" s="38"/>
      <c r="S13" s="265"/>
      <c r="T13" s="62"/>
      <c r="U13" s="1"/>
      <c r="V13" s="1"/>
      <c r="W13" s="1"/>
      <c r="X13" s="166"/>
      <c r="Y13" s="166"/>
      <c r="Z13" s="186"/>
      <c r="AA13" s="205">
        <f t="shared" si="0"/>
        <v>0</v>
      </c>
      <c r="AC13" s="15"/>
      <c r="AD13" s="15"/>
      <c r="AE13" s="15"/>
    </row>
    <row r="14" spans="1:31" x14ac:dyDescent="0.3">
      <c r="A14" s="221"/>
      <c r="B14" s="385" t="s">
        <v>124</v>
      </c>
      <c r="C14" s="385"/>
      <c r="D14" s="385"/>
      <c r="E14" s="394"/>
      <c r="F14" s="394"/>
      <c r="G14" s="394"/>
      <c r="H14" s="394"/>
      <c r="I14" s="243"/>
      <c r="J14" s="10"/>
      <c r="K14" s="380" t="s">
        <v>125</v>
      </c>
      <c r="L14" s="380"/>
      <c r="M14" s="380"/>
      <c r="N14" s="380"/>
      <c r="O14" s="304">
        <f>O13*E13*E14</f>
        <v>0</v>
      </c>
      <c r="P14" s="304"/>
      <c r="Q14" s="304"/>
      <c r="R14" s="38"/>
      <c r="S14" s="265"/>
      <c r="T14" s="62"/>
      <c r="U14" s="1"/>
      <c r="V14" s="1"/>
      <c r="W14" s="1"/>
      <c r="X14" s="166"/>
      <c r="Y14" s="166"/>
      <c r="Z14" s="186"/>
      <c r="AA14" s="205">
        <f t="shared" si="0"/>
        <v>0</v>
      </c>
      <c r="AC14" s="15"/>
      <c r="AD14" s="15"/>
      <c r="AE14" s="15"/>
    </row>
    <row r="15" spans="1:31" x14ac:dyDescent="0.3">
      <c r="A15" s="221"/>
      <c r="B15" s="10"/>
      <c r="C15" s="244"/>
      <c r="D15" s="244"/>
      <c r="E15" s="244"/>
      <c r="F15" s="243"/>
      <c r="G15" s="243"/>
      <c r="H15" s="243"/>
      <c r="I15" s="243"/>
      <c r="J15" s="10"/>
      <c r="K15" s="262"/>
      <c r="L15" s="262"/>
      <c r="M15" s="262"/>
      <c r="N15" s="262"/>
      <c r="O15" s="243"/>
      <c r="P15" s="243"/>
      <c r="Q15" s="243"/>
      <c r="R15" s="38"/>
      <c r="S15" s="265"/>
      <c r="T15" s="62"/>
      <c r="U15" s="1"/>
      <c r="V15" s="1"/>
      <c r="W15" s="1"/>
      <c r="X15" s="166"/>
      <c r="Y15" s="166"/>
      <c r="Z15" s="187"/>
      <c r="AA15" s="205">
        <f t="shared" si="0"/>
        <v>0</v>
      </c>
      <c r="AC15" s="15"/>
      <c r="AD15" s="15"/>
      <c r="AE15" s="15"/>
    </row>
    <row r="16" spans="1:31" x14ac:dyDescent="0.3">
      <c r="A16" s="221"/>
      <c r="B16" s="385" t="s">
        <v>129</v>
      </c>
      <c r="C16" s="385"/>
      <c r="D16" s="385"/>
      <c r="E16" s="392"/>
      <c r="F16" s="392"/>
      <c r="G16" s="392"/>
      <c r="H16" s="392"/>
      <c r="I16" s="10"/>
      <c r="J16" s="221"/>
      <c r="K16" s="221"/>
      <c r="L16" s="221"/>
      <c r="M16" s="221"/>
      <c r="N16" s="221"/>
      <c r="O16" s="393"/>
      <c r="P16" s="393"/>
      <c r="Q16" s="393"/>
      <c r="R16" s="38"/>
      <c r="S16" s="265"/>
      <c r="T16" s="62"/>
      <c r="U16" s="1"/>
      <c r="V16" s="1"/>
      <c r="W16" s="1"/>
      <c r="X16" s="166"/>
      <c r="Y16" s="166"/>
      <c r="Z16" s="186"/>
      <c r="AA16" s="205">
        <f t="shared" si="0"/>
        <v>0</v>
      </c>
    </row>
    <row r="17" spans="1:27" x14ac:dyDescent="0.3">
      <c r="A17" s="385" t="s">
        <v>218</v>
      </c>
      <c r="B17" s="385"/>
      <c r="C17" s="385"/>
      <c r="D17" s="385"/>
      <c r="E17" s="389"/>
      <c r="F17" s="389"/>
      <c r="G17" s="389"/>
      <c r="H17" s="389"/>
      <c r="I17" s="10"/>
      <c r="J17" s="10"/>
      <c r="K17" s="385" t="s">
        <v>219</v>
      </c>
      <c r="L17" s="385"/>
      <c r="M17" s="385"/>
      <c r="N17" s="385"/>
      <c r="O17" s="391"/>
      <c r="P17" s="391"/>
      <c r="Q17" s="391"/>
      <c r="R17" s="38"/>
      <c r="S17" s="265"/>
      <c r="T17" s="62"/>
      <c r="U17" s="263"/>
      <c r="V17" s="1"/>
      <c r="W17" s="1"/>
      <c r="X17" s="166"/>
      <c r="Y17" s="166"/>
      <c r="Z17" s="186"/>
      <c r="AA17" s="205">
        <f t="shared" si="0"/>
        <v>0</v>
      </c>
    </row>
    <row r="18" spans="1:27" x14ac:dyDescent="0.3">
      <c r="A18" s="221"/>
      <c r="B18" s="385" t="s">
        <v>130</v>
      </c>
      <c r="C18" s="385"/>
      <c r="D18" s="385"/>
      <c r="E18" s="389"/>
      <c r="F18" s="389"/>
      <c r="G18" s="389"/>
      <c r="H18" s="389"/>
      <c r="I18" s="10"/>
      <c r="J18" s="385" t="s">
        <v>220</v>
      </c>
      <c r="K18" s="385"/>
      <c r="L18" s="385"/>
      <c r="M18" s="385"/>
      <c r="N18" s="385"/>
      <c r="O18" s="387"/>
      <c r="P18" s="387"/>
      <c r="Q18" s="387"/>
      <c r="R18" s="38"/>
      <c r="S18" s="265"/>
      <c r="T18" s="62"/>
      <c r="U18" s="266"/>
      <c r="V18" s="1"/>
      <c r="W18" s="1"/>
      <c r="X18" s="166"/>
      <c r="Y18" s="166"/>
      <c r="Z18" s="186"/>
      <c r="AA18" s="205">
        <f t="shared" si="0"/>
        <v>0</v>
      </c>
    </row>
    <row r="19" spans="1:27" x14ac:dyDescent="0.3">
      <c r="A19" s="221"/>
      <c r="B19" s="385" t="s">
        <v>131</v>
      </c>
      <c r="C19" s="385"/>
      <c r="D19" s="385"/>
      <c r="E19" s="390"/>
      <c r="F19" s="390"/>
      <c r="G19" s="390"/>
      <c r="H19" s="390"/>
      <c r="I19" s="10"/>
      <c r="J19" s="10"/>
      <c r="K19" s="385" t="s">
        <v>132</v>
      </c>
      <c r="L19" s="385"/>
      <c r="M19" s="385"/>
      <c r="N19" s="385"/>
      <c r="O19" s="391"/>
      <c r="P19" s="391"/>
      <c r="Q19" s="391"/>
      <c r="R19" s="38"/>
      <c r="S19" s="265"/>
      <c r="T19" s="62"/>
      <c r="U19" s="267"/>
      <c r="V19" s="1"/>
      <c r="W19" s="1"/>
      <c r="X19" s="166"/>
      <c r="Y19" s="166"/>
      <c r="Z19" s="186"/>
      <c r="AA19" s="205">
        <f t="shared" si="0"/>
        <v>0</v>
      </c>
    </row>
    <row r="20" spans="1:27" x14ac:dyDescent="0.3">
      <c r="A20" s="221"/>
      <c r="B20" s="262"/>
      <c r="C20" s="262"/>
      <c r="D20" s="262"/>
      <c r="E20" s="268"/>
      <c r="F20" s="268"/>
      <c r="G20" s="268"/>
      <c r="H20" s="268"/>
      <c r="I20" s="10"/>
      <c r="J20" s="10"/>
      <c r="K20" s="380" t="s">
        <v>133</v>
      </c>
      <c r="L20" s="380"/>
      <c r="M20" s="380"/>
      <c r="N20" s="380"/>
      <c r="O20" s="382">
        <f>IF(E18&gt;0,O19*E19*E18+(O18*E18),0)+IF(E17&gt;0,O17*E17,0)</f>
        <v>0</v>
      </c>
      <c r="P20" s="382"/>
      <c r="Q20" s="382"/>
      <c r="R20" s="38"/>
      <c r="S20" s="265"/>
      <c r="T20" s="62"/>
      <c r="U20" s="1"/>
      <c r="V20" s="1"/>
      <c r="W20" s="1"/>
      <c r="X20" s="166"/>
      <c r="Y20" s="166"/>
      <c r="Z20" s="186"/>
      <c r="AA20" s="205">
        <f t="shared" si="0"/>
        <v>0</v>
      </c>
    </row>
    <row r="21" spans="1:27" x14ac:dyDescent="0.3">
      <c r="A21" s="221"/>
      <c r="B21" s="383" t="s">
        <v>47</v>
      </c>
      <c r="C21" s="383"/>
      <c r="D21" s="383"/>
      <c r="E21" s="383"/>
      <c r="F21" s="383"/>
      <c r="G21" s="10"/>
      <c r="H21" s="10"/>
      <c r="I21" s="10"/>
      <c r="J21" s="221" t="e">
        <f>(O25/O8)/(E13+1)</f>
        <v>#DIV/0!</v>
      </c>
      <c r="K21" s="221"/>
      <c r="L21" s="221"/>
      <c r="M21" s="221"/>
      <c r="N21" s="221"/>
      <c r="O21" s="243"/>
      <c r="P21" s="243"/>
      <c r="Q21" s="243"/>
      <c r="R21" s="38"/>
      <c r="S21" s="265"/>
      <c r="T21" s="62"/>
      <c r="U21" s="1"/>
      <c r="V21" s="1"/>
      <c r="W21" s="1"/>
      <c r="X21" s="166"/>
      <c r="Y21" s="166"/>
      <c r="Z21" s="186"/>
      <c r="AA21" s="205">
        <f t="shared" si="0"/>
        <v>0</v>
      </c>
    </row>
    <row r="22" spans="1:27" x14ac:dyDescent="0.3">
      <c r="A22" s="221"/>
      <c r="B22" s="384"/>
      <c r="C22" s="384"/>
      <c r="D22" s="384"/>
      <c r="E22" s="384"/>
      <c r="F22" s="384"/>
      <c r="G22" s="384"/>
      <c r="H22" s="384"/>
      <c r="I22" s="384"/>
      <c r="J22" s="10"/>
      <c r="K22" s="10"/>
      <c r="L22" s="385" t="s">
        <v>134</v>
      </c>
      <c r="M22" s="385"/>
      <c r="N22" s="385"/>
      <c r="O22" s="386">
        <f>O11+O14+O20</f>
        <v>0</v>
      </c>
      <c r="P22" s="386"/>
      <c r="Q22" s="386"/>
      <c r="R22" s="37"/>
      <c r="S22" s="265"/>
      <c r="T22" s="62"/>
      <c r="U22" s="1"/>
      <c r="V22" s="1"/>
      <c r="W22" s="1"/>
      <c r="X22" s="166"/>
      <c r="Y22" s="166"/>
      <c r="Z22" s="186"/>
      <c r="AA22" s="205">
        <f t="shared" si="0"/>
        <v>0</v>
      </c>
    </row>
    <row r="23" spans="1:27" x14ac:dyDescent="0.3">
      <c r="A23" s="221"/>
      <c r="B23" s="384"/>
      <c r="C23" s="384"/>
      <c r="D23" s="384"/>
      <c r="E23" s="384"/>
      <c r="F23" s="384"/>
      <c r="G23" s="384"/>
      <c r="H23" s="384"/>
      <c r="I23" s="384"/>
      <c r="J23" s="385" t="s">
        <v>221</v>
      </c>
      <c r="K23" s="385"/>
      <c r="L23" s="385"/>
      <c r="M23" s="385"/>
      <c r="N23" s="385"/>
      <c r="O23" s="387">
        <f>O22/3</f>
        <v>0</v>
      </c>
      <c r="P23" s="387"/>
      <c r="Q23" s="387"/>
      <c r="R23" s="38"/>
      <c r="S23" s="265"/>
      <c r="T23" s="62"/>
      <c r="U23" s="1"/>
      <c r="V23" s="1"/>
      <c r="W23" s="1"/>
      <c r="X23" s="166"/>
      <c r="Y23" s="166"/>
      <c r="Z23" s="186"/>
      <c r="AA23" s="205">
        <f t="shared" si="0"/>
        <v>0</v>
      </c>
    </row>
    <row r="24" spans="1:27" ht="15" thickBot="1" x14ac:dyDescent="0.35">
      <c r="A24" s="221"/>
      <c r="B24" s="384"/>
      <c r="C24" s="384"/>
      <c r="D24" s="384"/>
      <c r="E24" s="384"/>
      <c r="F24" s="384"/>
      <c r="G24" s="384"/>
      <c r="H24" s="384"/>
      <c r="I24" s="384"/>
      <c r="J24" s="10"/>
      <c r="K24" s="10"/>
      <c r="L24" s="385" t="s">
        <v>222</v>
      </c>
      <c r="M24" s="385"/>
      <c r="N24" s="385"/>
      <c r="O24" s="388">
        <f>IF(O23=0,0,O23/O22)</f>
        <v>0</v>
      </c>
      <c r="P24" s="388"/>
      <c r="Q24" s="388"/>
      <c r="R24" s="38"/>
      <c r="S24" s="265"/>
      <c r="T24" s="62"/>
      <c r="U24" s="1"/>
      <c r="V24" s="1"/>
      <c r="W24" s="1"/>
      <c r="X24" s="166"/>
      <c r="Y24" s="166"/>
      <c r="Z24" s="186"/>
      <c r="AA24" s="205">
        <f t="shared" si="0"/>
        <v>0</v>
      </c>
    </row>
    <row r="25" spans="1:27" ht="16.2" thickBot="1" x14ac:dyDescent="0.35">
      <c r="A25" s="221"/>
      <c r="B25" s="384"/>
      <c r="C25" s="384"/>
      <c r="D25" s="384"/>
      <c r="E25" s="384"/>
      <c r="F25" s="384"/>
      <c r="G25" s="384"/>
      <c r="H25" s="384"/>
      <c r="I25" s="384"/>
      <c r="J25" s="10"/>
      <c r="K25" s="10"/>
      <c r="L25" s="380" t="s">
        <v>135</v>
      </c>
      <c r="M25" s="380"/>
      <c r="N25" s="380"/>
      <c r="O25" s="304">
        <f>O22-O23</f>
        <v>0</v>
      </c>
      <c r="P25" s="304"/>
      <c r="Q25" s="304"/>
      <c r="R25" s="38"/>
      <c r="S25" s="269"/>
      <c r="T25" s="270"/>
      <c r="U25" s="1"/>
      <c r="V25" s="1"/>
      <c r="W25" s="188"/>
      <c r="X25" s="189"/>
      <c r="Y25" s="189"/>
      <c r="Z25" s="189"/>
      <c r="AA25" s="41">
        <f>AA21</f>
        <v>0</v>
      </c>
    </row>
    <row r="26" spans="1:27" ht="15" thickBot="1" x14ac:dyDescent="0.35">
      <c r="A26" s="271"/>
      <c r="B26" s="271"/>
      <c r="C26" s="271"/>
      <c r="D26" s="271"/>
      <c r="E26" s="271"/>
      <c r="F26" s="271"/>
      <c r="G26" s="271"/>
      <c r="H26" s="271"/>
      <c r="I26" s="271"/>
      <c r="J26" s="271"/>
      <c r="K26" s="271"/>
      <c r="L26" s="271"/>
      <c r="M26" s="271"/>
      <c r="N26" s="271"/>
      <c r="O26" s="271"/>
      <c r="P26" s="271"/>
      <c r="Q26" s="271"/>
      <c r="R26" s="47"/>
      <c r="S26" s="42"/>
      <c r="T26" s="42"/>
      <c r="U26" s="42"/>
      <c r="V26" s="42"/>
      <c r="W26" s="38"/>
      <c r="X26" s="272"/>
      <c r="Y26" s="272"/>
      <c r="Z26" s="105"/>
      <c r="AA26" s="109"/>
    </row>
    <row r="27" spans="1:27" ht="18" thickBot="1" x14ac:dyDescent="0.4">
      <c r="A27" s="256"/>
      <c r="B27" s="396" t="s">
        <v>136</v>
      </c>
      <c r="C27" s="396"/>
      <c r="D27" s="396"/>
      <c r="E27" s="396"/>
      <c r="F27" s="396"/>
      <c r="G27" s="396"/>
      <c r="H27" s="396"/>
      <c r="I27" s="396"/>
      <c r="J27" s="396"/>
      <c r="K27" s="396"/>
      <c r="L27" s="396"/>
      <c r="M27" s="396"/>
      <c r="N27" s="396"/>
      <c r="O27" s="396"/>
      <c r="P27" s="396"/>
      <c r="Q27" s="396"/>
      <c r="R27" s="36"/>
      <c r="S27" s="273" t="s">
        <v>106</v>
      </c>
      <c r="T27" s="274" t="s">
        <v>107</v>
      </c>
      <c r="U27" s="274" t="s">
        <v>108</v>
      </c>
      <c r="V27" s="274"/>
      <c r="W27" s="274"/>
      <c r="X27" s="275" t="s">
        <v>223</v>
      </c>
      <c r="Y27" s="275" t="s">
        <v>109</v>
      </c>
      <c r="Z27" s="275" t="s">
        <v>110</v>
      </c>
      <c r="AA27" s="276" t="s">
        <v>28</v>
      </c>
    </row>
    <row r="28" spans="1:27" x14ac:dyDescent="0.3">
      <c r="A28" s="221"/>
      <c r="B28" s="385" t="s">
        <v>111</v>
      </c>
      <c r="C28" s="385"/>
      <c r="D28" s="392"/>
      <c r="E28" s="392"/>
      <c r="F28" s="392"/>
      <c r="G28" s="392"/>
      <c r="H28" s="392"/>
      <c r="I28" s="392"/>
      <c r="J28" s="10"/>
      <c r="K28" s="385" t="s">
        <v>112</v>
      </c>
      <c r="L28" s="385"/>
      <c r="M28" s="385"/>
      <c r="N28" s="385"/>
      <c r="O28" s="397"/>
      <c r="P28" s="397"/>
      <c r="Q28" s="397"/>
      <c r="R28" s="37"/>
      <c r="S28" s="277"/>
      <c r="T28" s="278"/>
      <c r="U28" s="260"/>
      <c r="V28" s="1"/>
      <c r="W28" s="1"/>
      <c r="X28" s="166"/>
      <c r="Y28" s="166"/>
      <c r="Z28" s="186"/>
      <c r="AA28" s="236">
        <f>O42</f>
        <v>0</v>
      </c>
    </row>
    <row r="29" spans="1:27" x14ac:dyDescent="0.3">
      <c r="A29" s="221"/>
      <c r="B29" s="10"/>
      <c r="C29" s="244"/>
      <c r="D29" s="244"/>
      <c r="E29" s="244"/>
      <c r="F29" s="243"/>
      <c r="G29" s="243"/>
      <c r="H29" s="243"/>
      <c r="I29" s="243"/>
      <c r="J29" s="10"/>
      <c r="K29" s="262"/>
      <c r="L29" s="262"/>
      <c r="M29" s="262"/>
      <c r="N29" s="262"/>
      <c r="O29" s="243"/>
      <c r="P29" s="243"/>
      <c r="Q29" s="243"/>
      <c r="R29" s="39"/>
      <c r="S29" s="265"/>
      <c r="T29" s="62"/>
      <c r="U29" s="1"/>
      <c r="V29" s="1"/>
      <c r="W29" s="1"/>
      <c r="X29" s="166"/>
      <c r="Y29" s="166"/>
      <c r="Z29" s="186"/>
      <c r="AA29" s="205">
        <f>IF(Y29&gt;0,AA28-Y29+Z29,AA28 -X29+Z29)</f>
        <v>0</v>
      </c>
    </row>
    <row r="30" spans="1:27" x14ac:dyDescent="0.3">
      <c r="A30" s="221"/>
      <c r="B30" s="385" t="s">
        <v>113</v>
      </c>
      <c r="C30" s="385"/>
      <c r="D30" s="385"/>
      <c r="E30" s="387"/>
      <c r="F30" s="387"/>
      <c r="G30" s="387"/>
      <c r="H30" s="387"/>
      <c r="I30" s="383" t="s">
        <v>114</v>
      </c>
      <c r="J30" s="383"/>
      <c r="K30" s="385" t="s">
        <v>115</v>
      </c>
      <c r="L30" s="385"/>
      <c r="M30" s="385"/>
      <c r="N30" s="385"/>
      <c r="O30" s="395"/>
      <c r="P30" s="395"/>
      <c r="Q30" s="395"/>
      <c r="R30" s="37"/>
      <c r="S30" s="265"/>
      <c r="T30" s="62"/>
      <c r="U30" s="263"/>
      <c r="V30" s="1"/>
      <c r="W30" s="1"/>
      <c r="X30" s="166"/>
      <c r="Y30" s="166"/>
      <c r="Z30" s="187"/>
      <c r="AA30" s="205">
        <f t="shared" ref="AA30:AA44" si="1">IF(Y30&gt;0,AA29-Y30+Z30,AA29 -X30+Z30)</f>
        <v>0</v>
      </c>
    </row>
    <row r="31" spans="1:27" x14ac:dyDescent="0.3">
      <c r="A31" s="221"/>
      <c r="B31" s="10"/>
      <c r="C31" s="244"/>
      <c r="D31" s="244"/>
      <c r="E31" s="244"/>
      <c r="F31" s="243"/>
      <c r="G31" s="243"/>
      <c r="H31" s="243"/>
      <c r="I31" s="243"/>
      <c r="J31" s="10"/>
      <c r="K31" s="380" t="s">
        <v>119</v>
      </c>
      <c r="L31" s="380"/>
      <c r="M31" s="380"/>
      <c r="N31" s="380"/>
      <c r="O31" s="304">
        <f>(E30*O28)+O30</f>
        <v>0</v>
      </c>
      <c r="P31" s="304"/>
      <c r="Q31" s="304"/>
      <c r="R31" s="37"/>
      <c r="S31" s="265"/>
      <c r="T31" s="62"/>
      <c r="U31" s="1"/>
      <c r="V31" s="1"/>
      <c r="W31" s="1"/>
      <c r="X31" s="166"/>
      <c r="Y31" s="166"/>
      <c r="Z31" s="186"/>
      <c r="AA31" s="205">
        <f t="shared" si="1"/>
        <v>0</v>
      </c>
    </row>
    <row r="32" spans="1:27" x14ac:dyDescent="0.3">
      <c r="A32" s="221"/>
      <c r="B32" s="10"/>
      <c r="C32" s="244"/>
      <c r="D32" s="244"/>
      <c r="E32" s="244"/>
      <c r="F32" s="243"/>
      <c r="G32" s="243"/>
      <c r="H32" s="243"/>
      <c r="I32" s="243"/>
      <c r="J32" s="10"/>
      <c r="K32" s="262"/>
      <c r="L32" s="262"/>
      <c r="M32" s="262"/>
      <c r="N32" s="262"/>
      <c r="O32" s="243"/>
      <c r="P32" s="243"/>
      <c r="Q32" s="243"/>
      <c r="R32" s="39"/>
      <c r="S32" s="265"/>
      <c r="T32" s="62"/>
      <c r="U32" s="263"/>
      <c r="V32" s="1"/>
      <c r="W32" s="1"/>
      <c r="X32" s="166"/>
      <c r="Y32" s="166"/>
      <c r="Z32" s="186"/>
      <c r="AA32" s="205">
        <f t="shared" si="1"/>
        <v>0</v>
      </c>
    </row>
    <row r="33" spans="1:27" x14ac:dyDescent="0.3">
      <c r="A33" s="221"/>
      <c r="B33" s="385" t="s">
        <v>121</v>
      </c>
      <c r="C33" s="385"/>
      <c r="D33" s="385"/>
      <c r="E33" s="394">
        <v>8</v>
      </c>
      <c r="F33" s="394"/>
      <c r="G33" s="394"/>
      <c r="H33" s="394"/>
      <c r="I33" s="10"/>
      <c r="J33" s="10"/>
      <c r="K33" s="385" t="s">
        <v>122</v>
      </c>
      <c r="L33" s="385"/>
      <c r="M33" s="385"/>
      <c r="N33" s="385"/>
      <c r="O33" s="387"/>
      <c r="P33" s="387"/>
      <c r="Q33" s="387"/>
      <c r="R33" s="40"/>
      <c r="S33" s="265"/>
      <c r="T33" s="62"/>
      <c r="U33" s="1"/>
      <c r="V33" s="1"/>
      <c r="W33" s="1"/>
      <c r="X33" s="166"/>
      <c r="Y33" s="166"/>
      <c r="Z33" s="187"/>
      <c r="AA33" s="205">
        <f t="shared" si="1"/>
        <v>0</v>
      </c>
    </row>
    <row r="34" spans="1:27" x14ac:dyDescent="0.3">
      <c r="A34" s="221"/>
      <c r="B34" s="385" t="s">
        <v>124</v>
      </c>
      <c r="C34" s="385"/>
      <c r="D34" s="385"/>
      <c r="E34" s="394"/>
      <c r="F34" s="394"/>
      <c r="G34" s="394"/>
      <c r="H34" s="394"/>
      <c r="I34" s="243"/>
      <c r="J34" s="10"/>
      <c r="K34" s="380" t="s">
        <v>125</v>
      </c>
      <c r="L34" s="380"/>
      <c r="M34" s="380"/>
      <c r="N34" s="380"/>
      <c r="O34" s="304">
        <f>O33*E33*E34</f>
        <v>0</v>
      </c>
      <c r="P34" s="304"/>
      <c r="Q34" s="304"/>
      <c r="R34" s="39"/>
      <c r="S34" s="265"/>
      <c r="T34" s="62"/>
      <c r="U34" s="263"/>
      <c r="V34" s="1"/>
      <c r="W34" s="1"/>
      <c r="X34" s="166"/>
      <c r="Y34" s="166"/>
      <c r="Z34" s="186"/>
      <c r="AA34" s="205">
        <f t="shared" si="1"/>
        <v>0</v>
      </c>
    </row>
    <row r="35" spans="1:27" x14ac:dyDescent="0.3">
      <c r="A35" s="221"/>
      <c r="B35" s="10"/>
      <c r="C35" s="244"/>
      <c r="D35" s="244"/>
      <c r="E35" s="244"/>
      <c r="F35" s="243"/>
      <c r="G35" s="243"/>
      <c r="H35" s="243"/>
      <c r="I35" s="243"/>
      <c r="J35" s="10"/>
      <c r="K35" s="262"/>
      <c r="L35" s="262"/>
      <c r="M35" s="262"/>
      <c r="N35" s="262"/>
      <c r="O35" s="243"/>
      <c r="P35" s="243"/>
      <c r="Q35" s="243"/>
      <c r="R35" s="39"/>
      <c r="S35" s="265"/>
      <c r="T35" s="62"/>
      <c r="U35" s="263"/>
      <c r="V35" s="1"/>
      <c r="W35" s="1"/>
      <c r="X35" s="166"/>
      <c r="Y35" s="166"/>
      <c r="Z35" s="186"/>
      <c r="AA35" s="205">
        <f t="shared" si="1"/>
        <v>0</v>
      </c>
    </row>
    <row r="36" spans="1:27" x14ac:dyDescent="0.3">
      <c r="A36" s="221"/>
      <c r="B36" s="385" t="s">
        <v>129</v>
      </c>
      <c r="C36" s="385"/>
      <c r="D36" s="385"/>
      <c r="E36" s="392"/>
      <c r="F36" s="392"/>
      <c r="G36" s="392"/>
      <c r="H36" s="392"/>
      <c r="I36" s="10"/>
      <c r="J36" s="221"/>
      <c r="K36" s="221"/>
      <c r="L36" s="221"/>
      <c r="M36" s="221"/>
      <c r="N36" s="221"/>
      <c r="O36" s="393"/>
      <c r="P36" s="393"/>
      <c r="Q36" s="393"/>
      <c r="R36" s="37"/>
      <c r="S36" s="265"/>
      <c r="T36" s="62"/>
      <c r="U36" s="267"/>
      <c r="V36" s="1"/>
      <c r="W36" s="1"/>
      <c r="X36" s="166"/>
      <c r="Y36" s="166"/>
      <c r="Z36" s="187"/>
      <c r="AA36" s="205">
        <f t="shared" si="1"/>
        <v>0</v>
      </c>
    </row>
    <row r="37" spans="1:27" x14ac:dyDescent="0.3">
      <c r="A37" s="385" t="s">
        <v>218</v>
      </c>
      <c r="B37" s="385"/>
      <c r="C37" s="385"/>
      <c r="D37" s="385"/>
      <c r="E37" s="389"/>
      <c r="F37" s="389"/>
      <c r="G37" s="389"/>
      <c r="H37" s="389"/>
      <c r="I37" s="10"/>
      <c r="J37" s="10"/>
      <c r="K37" s="385" t="s">
        <v>219</v>
      </c>
      <c r="L37" s="385"/>
      <c r="M37" s="385"/>
      <c r="N37" s="385"/>
      <c r="O37" s="391"/>
      <c r="P37" s="391"/>
      <c r="Q37" s="391"/>
      <c r="R37" s="37"/>
      <c r="S37" s="265"/>
      <c r="T37" s="62"/>
      <c r="U37" s="263"/>
      <c r="V37" s="1"/>
      <c r="W37" s="1"/>
      <c r="X37" s="166"/>
      <c r="Y37" s="166"/>
      <c r="Z37" s="186"/>
      <c r="AA37" s="205">
        <f t="shared" si="1"/>
        <v>0</v>
      </c>
    </row>
    <row r="38" spans="1:27" x14ac:dyDescent="0.3">
      <c r="A38" s="221"/>
      <c r="B38" s="385" t="s">
        <v>130</v>
      </c>
      <c r="C38" s="385"/>
      <c r="D38" s="385"/>
      <c r="E38" s="389"/>
      <c r="F38" s="389"/>
      <c r="G38" s="389"/>
      <c r="H38" s="389"/>
      <c r="I38" s="10"/>
      <c r="J38" s="385" t="s">
        <v>220</v>
      </c>
      <c r="K38" s="385"/>
      <c r="L38" s="385"/>
      <c r="M38" s="385"/>
      <c r="N38" s="385"/>
      <c r="O38" s="387"/>
      <c r="P38" s="387"/>
      <c r="Q38" s="387"/>
      <c r="R38" s="37"/>
      <c r="S38" s="265"/>
      <c r="T38" s="62"/>
      <c r="U38" s="263"/>
      <c r="V38" s="1"/>
      <c r="W38" s="1"/>
      <c r="X38" s="166"/>
      <c r="Y38" s="166"/>
      <c r="Z38" s="186"/>
      <c r="AA38" s="205">
        <f t="shared" si="1"/>
        <v>0</v>
      </c>
    </row>
    <row r="39" spans="1:27" x14ac:dyDescent="0.3">
      <c r="A39" s="221"/>
      <c r="B39" s="385" t="s">
        <v>131</v>
      </c>
      <c r="C39" s="385"/>
      <c r="D39" s="385"/>
      <c r="E39" s="390"/>
      <c r="F39" s="390"/>
      <c r="G39" s="390"/>
      <c r="H39" s="390"/>
      <c r="I39" s="10"/>
      <c r="J39" s="10"/>
      <c r="K39" s="385" t="s">
        <v>132</v>
      </c>
      <c r="L39" s="385"/>
      <c r="M39" s="385"/>
      <c r="N39" s="385"/>
      <c r="O39" s="391"/>
      <c r="P39" s="391"/>
      <c r="Q39" s="391"/>
      <c r="R39" s="40"/>
      <c r="S39" s="265"/>
      <c r="T39" s="62"/>
      <c r="U39" s="1"/>
      <c r="V39" s="1"/>
      <c r="W39" s="1"/>
      <c r="X39" s="166"/>
      <c r="Y39" s="166"/>
      <c r="Z39" s="186"/>
      <c r="AA39" s="205">
        <f t="shared" si="1"/>
        <v>0</v>
      </c>
    </row>
    <row r="40" spans="1:27" x14ac:dyDescent="0.3">
      <c r="A40" s="221"/>
      <c r="B40" s="262"/>
      <c r="C40" s="262"/>
      <c r="D40" s="262"/>
      <c r="E40" s="268"/>
      <c r="F40" s="268"/>
      <c r="G40" s="268"/>
      <c r="H40" s="268"/>
      <c r="I40" s="10"/>
      <c r="J40" s="10"/>
      <c r="K40" s="380" t="s">
        <v>133</v>
      </c>
      <c r="L40" s="380"/>
      <c r="M40" s="380"/>
      <c r="N40" s="380"/>
      <c r="O40" s="382">
        <f>IF(E38&gt;0,O39*E39*E38+(O38*E38),0)+IF(E37&gt;0,O37*E37,0)</f>
        <v>0</v>
      </c>
      <c r="P40" s="382"/>
      <c r="Q40" s="382"/>
      <c r="R40" s="37"/>
      <c r="S40" s="265"/>
      <c r="T40" s="62"/>
      <c r="U40" s="1"/>
      <c r="V40" s="1"/>
      <c r="W40" s="1"/>
      <c r="X40" s="166"/>
      <c r="Y40" s="166"/>
      <c r="Z40" s="186"/>
      <c r="AA40" s="205">
        <f t="shared" si="1"/>
        <v>0</v>
      </c>
    </row>
    <row r="41" spans="1:27" x14ac:dyDescent="0.3">
      <c r="A41" s="221"/>
      <c r="B41" s="383" t="s">
        <v>47</v>
      </c>
      <c r="C41" s="383"/>
      <c r="D41" s="383"/>
      <c r="E41" s="383"/>
      <c r="F41" s="383"/>
      <c r="G41" s="10"/>
      <c r="H41" s="10"/>
      <c r="I41" s="10"/>
      <c r="J41" s="10"/>
      <c r="K41" s="221"/>
      <c r="L41" s="221"/>
      <c r="M41" s="221"/>
      <c r="N41" s="221"/>
      <c r="O41" s="243"/>
      <c r="P41" s="243"/>
      <c r="Q41" s="243"/>
      <c r="R41" s="37"/>
      <c r="S41" s="265"/>
      <c r="T41" s="62"/>
      <c r="U41" s="1"/>
      <c r="V41" s="1"/>
      <c r="W41" s="1"/>
      <c r="X41" s="166"/>
      <c r="Y41" s="166"/>
      <c r="Z41" s="186"/>
      <c r="AA41" s="205">
        <f t="shared" si="1"/>
        <v>0</v>
      </c>
    </row>
    <row r="42" spans="1:27" x14ac:dyDescent="0.3">
      <c r="A42" s="221"/>
      <c r="B42" s="384"/>
      <c r="C42" s="384"/>
      <c r="D42" s="384"/>
      <c r="E42" s="384"/>
      <c r="F42" s="384"/>
      <c r="G42" s="384"/>
      <c r="H42" s="384"/>
      <c r="I42" s="384"/>
      <c r="J42" s="10"/>
      <c r="K42" s="10"/>
      <c r="L42" s="385" t="s">
        <v>134</v>
      </c>
      <c r="M42" s="385"/>
      <c r="N42" s="385"/>
      <c r="O42" s="386">
        <f>O31+O34+O40</f>
        <v>0</v>
      </c>
      <c r="P42" s="386"/>
      <c r="Q42" s="386"/>
      <c r="R42" s="37"/>
      <c r="S42" s="265"/>
      <c r="T42" s="62"/>
      <c r="U42" s="266"/>
      <c r="V42" s="1"/>
      <c r="W42" s="1"/>
      <c r="X42" s="166"/>
      <c r="Y42" s="166"/>
      <c r="Z42" s="186"/>
      <c r="AA42" s="205">
        <f t="shared" si="1"/>
        <v>0</v>
      </c>
    </row>
    <row r="43" spans="1:27" x14ac:dyDescent="0.3">
      <c r="A43" s="221"/>
      <c r="B43" s="384"/>
      <c r="C43" s="384"/>
      <c r="D43" s="384"/>
      <c r="E43" s="384"/>
      <c r="F43" s="384"/>
      <c r="G43" s="384"/>
      <c r="H43" s="384"/>
      <c r="I43" s="384"/>
      <c r="J43" s="385" t="s">
        <v>221</v>
      </c>
      <c r="K43" s="385"/>
      <c r="L43" s="385"/>
      <c r="M43" s="385"/>
      <c r="N43" s="385"/>
      <c r="O43" s="387">
        <f>O42/3</f>
        <v>0</v>
      </c>
      <c r="P43" s="387"/>
      <c r="Q43" s="387"/>
      <c r="R43" s="37"/>
      <c r="S43" s="265"/>
      <c r="T43" s="62"/>
      <c r="U43" s="1"/>
      <c r="V43" s="1"/>
      <c r="W43" s="1"/>
      <c r="X43" s="166"/>
      <c r="Y43" s="166"/>
      <c r="Z43" s="186"/>
      <c r="AA43" s="205">
        <f t="shared" si="1"/>
        <v>0</v>
      </c>
    </row>
    <row r="44" spans="1:27" ht="15" thickBot="1" x14ac:dyDescent="0.35">
      <c r="A44" s="221"/>
      <c r="B44" s="384"/>
      <c r="C44" s="384"/>
      <c r="D44" s="384"/>
      <c r="E44" s="384"/>
      <c r="F44" s="384"/>
      <c r="G44" s="384"/>
      <c r="H44" s="384"/>
      <c r="I44" s="384"/>
      <c r="J44" s="10"/>
      <c r="K44" s="10"/>
      <c r="L44" s="385" t="s">
        <v>222</v>
      </c>
      <c r="M44" s="385"/>
      <c r="N44" s="385"/>
      <c r="O44" s="388">
        <f>IF(O43=0,0,O43/O42)</f>
        <v>0</v>
      </c>
      <c r="P44" s="388"/>
      <c r="Q44" s="388"/>
      <c r="R44" s="37"/>
      <c r="S44" s="265"/>
      <c r="T44" s="62"/>
      <c r="U44" s="1"/>
      <c r="V44" s="1"/>
      <c r="W44" s="1"/>
      <c r="X44" s="166"/>
      <c r="Y44" s="166"/>
      <c r="Z44" s="186"/>
      <c r="AA44" s="205">
        <f t="shared" si="1"/>
        <v>0</v>
      </c>
    </row>
    <row r="45" spans="1:27" ht="15.6" x14ac:dyDescent="0.3">
      <c r="A45" s="221"/>
      <c r="B45" s="384"/>
      <c r="C45" s="384"/>
      <c r="D45" s="384"/>
      <c r="E45" s="384"/>
      <c r="F45" s="384"/>
      <c r="G45" s="384"/>
      <c r="H45" s="384"/>
      <c r="I45" s="384"/>
      <c r="J45" s="10"/>
      <c r="K45" s="10"/>
      <c r="L45" s="380" t="s">
        <v>135</v>
      </c>
      <c r="M45" s="380"/>
      <c r="N45" s="380"/>
      <c r="O45" s="381">
        <f>O42-O43</f>
        <v>0</v>
      </c>
      <c r="P45" s="381"/>
      <c r="Q45" s="381"/>
      <c r="R45" s="37"/>
      <c r="S45" s="265"/>
      <c r="T45" s="62"/>
      <c r="U45" s="1"/>
      <c r="V45" s="1"/>
      <c r="W45" s="1"/>
      <c r="X45" s="166"/>
      <c r="Y45" s="166"/>
      <c r="Z45" s="186"/>
      <c r="AA45" s="279">
        <f>AA44</f>
        <v>0</v>
      </c>
    </row>
    <row r="46" spans="1:27" x14ac:dyDescent="0.3">
      <c r="A46" s="40"/>
      <c r="B46" s="40"/>
      <c r="C46" s="40"/>
      <c r="D46" s="40"/>
      <c r="E46" s="40"/>
      <c r="F46" s="40"/>
      <c r="G46" s="40"/>
      <c r="H46" s="40"/>
      <c r="I46" s="40"/>
      <c r="J46" s="40"/>
      <c r="K46" s="40"/>
      <c r="L46" s="40"/>
      <c r="M46" s="40"/>
      <c r="N46" s="40"/>
      <c r="O46" s="40"/>
      <c r="P46" s="40"/>
      <c r="Q46" s="40"/>
      <c r="R46" s="40"/>
      <c r="S46" s="38"/>
      <c r="T46" s="38"/>
      <c r="U46" s="38"/>
      <c r="V46" s="38"/>
      <c r="W46" s="38"/>
      <c r="X46" s="272"/>
      <c r="Y46" s="272"/>
      <c r="Z46" s="280"/>
      <c r="AA46" s="82"/>
    </row>
    <row r="49" spans="21:21" x14ac:dyDescent="0.3">
      <c r="U49" s="221" t="s">
        <v>87</v>
      </c>
    </row>
  </sheetData>
  <sheetProtection algorithmName="SHA-512" hashValue="LHVH+Y+hz/5x+OqSG5ikOuHCkLVeQwQBT0vZOASSYcXk9+XfZW1+NdHYwfqB88RDmNgapFDZdj1JTQCXfu3QsA==" saltValue="FGQ9GMYkiUCInjYQxqeWCg==" spinCount="100000" sheet="1" objects="1" scenarios="1"/>
  <mergeCells count="101">
    <mergeCell ref="S3:U4"/>
    <mergeCell ref="B4:Q4"/>
    <mergeCell ref="B5:Q5"/>
    <mergeCell ref="B6:Q6"/>
    <mergeCell ref="B7:Q7"/>
    <mergeCell ref="B8:C8"/>
    <mergeCell ref="D8:I8"/>
    <mergeCell ref="K8:N8"/>
    <mergeCell ref="O8:Q8"/>
    <mergeCell ref="A1:Q1"/>
    <mergeCell ref="B2:Q2"/>
    <mergeCell ref="B3:Q3"/>
    <mergeCell ref="B13:D13"/>
    <mergeCell ref="E13:H13"/>
    <mergeCell ref="K13:N13"/>
    <mergeCell ref="O13:Q13"/>
    <mergeCell ref="B14:D14"/>
    <mergeCell ref="E14:H14"/>
    <mergeCell ref="K14:N14"/>
    <mergeCell ref="O14:Q14"/>
    <mergeCell ref="B10:D10"/>
    <mergeCell ref="E10:H10"/>
    <mergeCell ref="I10:J10"/>
    <mergeCell ref="K10:N10"/>
    <mergeCell ref="O10:Q10"/>
    <mergeCell ref="K11:N11"/>
    <mergeCell ref="O11:Q11"/>
    <mergeCell ref="B18:D18"/>
    <mergeCell ref="E18:H18"/>
    <mergeCell ref="J18:N18"/>
    <mergeCell ref="O18:Q18"/>
    <mergeCell ref="B19:D19"/>
    <mergeCell ref="E19:H19"/>
    <mergeCell ref="K19:N19"/>
    <mergeCell ref="O19:Q19"/>
    <mergeCell ref="B16:D16"/>
    <mergeCell ref="E16:H16"/>
    <mergeCell ref="O16:Q16"/>
    <mergeCell ref="A17:D17"/>
    <mergeCell ref="E17:H17"/>
    <mergeCell ref="K17:N17"/>
    <mergeCell ref="O17:Q17"/>
    <mergeCell ref="L25:N25"/>
    <mergeCell ref="O25:Q25"/>
    <mergeCell ref="B27:Q27"/>
    <mergeCell ref="B28:C28"/>
    <mergeCell ref="D28:I28"/>
    <mergeCell ref="K28:N28"/>
    <mergeCell ref="O28:Q28"/>
    <mergeCell ref="K20:N20"/>
    <mergeCell ref="O20:Q20"/>
    <mergeCell ref="B21:F21"/>
    <mergeCell ref="B22:I25"/>
    <mergeCell ref="L22:N22"/>
    <mergeCell ref="O22:Q22"/>
    <mergeCell ref="J23:N23"/>
    <mergeCell ref="O23:Q23"/>
    <mergeCell ref="L24:N24"/>
    <mergeCell ref="O24:Q24"/>
    <mergeCell ref="B33:D33"/>
    <mergeCell ref="E33:H33"/>
    <mergeCell ref="K33:N33"/>
    <mergeCell ref="O33:Q33"/>
    <mergeCell ref="B34:D34"/>
    <mergeCell ref="E34:H34"/>
    <mergeCell ref="K34:N34"/>
    <mergeCell ref="O34:Q34"/>
    <mergeCell ref="B30:D30"/>
    <mergeCell ref="E30:H30"/>
    <mergeCell ref="I30:J30"/>
    <mergeCell ref="K30:N30"/>
    <mergeCell ref="O30:Q30"/>
    <mergeCell ref="K31:N31"/>
    <mergeCell ref="O31:Q31"/>
    <mergeCell ref="B38:D38"/>
    <mergeCell ref="E38:H38"/>
    <mergeCell ref="J38:N38"/>
    <mergeCell ref="O38:Q38"/>
    <mergeCell ref="B39:D39"/>
    <mergeCell ref="E39:H39"/>
    <mergeCell ref="K39:N39"/>
    <mergeCell ref="O39:Q39"/>
    <mergeCell ref="B36:D36"/>
    <mergeCell ref="E36:H36"/>
    <mergeCell ref="O36:Q36"/>
    <mergeCell ref="A37:D37"/>
    <mergeCell ref="E37:H37"/>
    <mergeCell ref="K37:N37"/>
    <mergeCell ref="O37:Q37"/>
    <mergeCell ref="L45:N45"/>
    <mergeCell ref="O45:Q45"/>
    <mergeCell ref="K40:N40"/>
    <mergeCell ref="O40:Q40"/>
    <mergeCell ref="B41:F41"/>
    <mergeCell ref="B42:I45"/>
    <mergeCell ref="L42:N42"/>
    <mergeCell ref="O42:Q42"/>
    <mergeCell ref="J43:N43"/>
    <mergeCell ref="O43:Q43"/>
    <mergeCell ref="L44:N44"/>
    <mergeCell ref="O44:Q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AA3B7-6493-47E6-9C42-9CDE9AEC5398}">
  <sheetPr>
    <tabColor rgb="FFFFFF00"/>
  </sheetPr>
  <dimension ref="A1:AE49"/>
  <sheetViews>
    <sheetView topLeftCell="A7" workbookViewId="0">
      <selection activeCell="O39" sqref="O39:Q39"/>
    </sheetView>
  </sheetViews>
  <sheetFormatPr defaultRowHeight="14.4" x14ac:dyDescent="0.3"/>
  <cols>
    <col min="1" max="1" width="2.44140625" style="5" customWidth="1"/>
    <col min="2" max="2" width="9.6640625" style="5" customWidth="1"/>
    <col min="3" max="3" width="5.109375" style="5" customWidth="1"/>
    <col min="4" max="8" width="4.88671875" style="5" customWidth="1"/>
    <col min="9" max="9" width="3.109375" style="5" customWidth="1"/>
    <col min="10" max="10" width="5.5546875" style="5" customWidth="1"/>
    <col min="11" max="11" width="5.33203125" style="5" customWidth="1"/>
    <col min="12" max="12" width="8.6640625" style="5" customWidth="1"/>
    <col min="13" max="17" width="4.88671875" style="5" customWidth="1"/>
    <col min="18" max="18" width="7.33203125" style="5" customWidth="1"/>
    <col min="19" max="19" width="5.109375" style="221" customWidth="1"/>
    <col min="20" max="20" width="11.109375" style="221" customWidth="1"/>
    <col min="21" max="21" width="41.109375" style="221" customWidth="1"/>
    <col min="22" max="22" width="10.33203125" style="221" customWidth="1"/>
    <col min="23" max="23" width="8.5546875" style="221" customWidth="1"/>
    <col min="24" max="26" width="10.6640625" style="77" customWidth="1"/>
    <col min="27" max="27" width="11.88671875" style="10" customWidth="1"/>
  </cols>
  <sheetData>
    <row r="1" spans="1:31" ht="21" x14ac:dyDescent="0.4">
      <c r="A1" s="398" t="s">
        <v>217</v>
      </c>
      <c r="B1" s="398"/>
      <c r="C1" s="398"/>
      <c r="D1" s="398"/>
      <c r="E1" s="398"/>
      <c r="F1" s="398"/>
      <c r="G1" s="398"/>
      <c r="H1" s="398"/>
      <c r="I1" s="398"/>
      <c r="J1" s="398"/>
      <c r="K1" s="398"/>
      <c r="L1" s="398"/>
      <c r="M1" s="398"/>
      <c r="N1" s="398"/>
      <c r="O1" s="398"/>
      <c r="P1" s="398"/>
      <c r="Q1" s="398"/>
      <c r="R1" s="245"/>
      <c r="S1" s="52" t="s">
        <v>224</v>
      </c>
      <c r="T1" s="70"/>
      <c r="U1" s="70"/>
      <c r="V1" s="246" t="s">
        <v>18</v>
      </c>
      <c r="W1" s="70"/>
      <c r="X1" s="101"/>
      <c r="Y1" s="101">
        <f>'[2]Revenues &amp; Summary'!G29</f>
        <v>0</v>
      </c>
      <c r="Z1" s="101"/>
      <c r="AA1" s="235"/>
    </row>
    <row r="2" spans="1:31" x14ac:dyDescent="0.3">
      <c r="A2" s="15"/>
      <c r="B2" s="322" t="s">
        <v>189</v>
      </c>
      <c r="C2" s="322"/>
      <c r="D2" s="322"/>
      <c r="E2" s="322"/>
      <c r="F2" s="322"/>
      <c r="G2" s="322"/>
      <c r="H2" s="322"/>
      <c r="I2" s="322"/>
      <c r="J2" s="322"/>
      <c r="K2" s="322"/>
      <c r="L2" s="322"/>
      <c r="M2" s="322"/>
      <c r="N2" s="322"/>
      <c r="O2" s="322"/>
      <c r="P2" s="322"/>
      <c r="Q2" s="322"/>
      <c r="R2" s="245"/>
      <c r="S2" s="247" t="s">
        <v>215</v>
      </c>
      <c r="T2" s="247"/>
      <c r="U2" s="70"/>
      <c r="V2" s="248" t="s">
        <v>18</v>
      </c>
      <c r="W2" s="248"/>
      <c r="X2" s="101"/>
      <c r="Y2" s="101">
        <f>'[2]Revenues &amp; Summary'!G30</f>
        <v>0</v>
      </c>
      <c r="Z2" s="101"/>
      <c r="AA2" s="235"/>
    </row>
    <row r="3" spans="1:31" x14ac:dyDescent="0.3">
      <c r="B3" s="322" t="s">
        <v>209</v>
      </c>
      <c r="C3" s="322"/>
      <c r="D3" s="322"/>
      <c r="E3" s="322"/>
      <c r="F3" s="322"/>
      <c r="G3" s="322"/>
      <c r="H3" s="322"/>
      <c r="I3" s="322"/>
      <c r="J3" s="322"/>
      <c r="K3" s="322"/>
      <c r="L3" s="322"/>
      <c r="M3" s="322"/>
      <c r="N3" s="322"/>
      <c r="O3" s="322"/>
      <c r="P3" s="322"/>
      <c r="Q3" s="322"/>
      <c r="R3" s="40"/>
      <c r="S3" s="399" t="s">
        <v>101</v>
      </c>
      <c r="T3" s="399"/>
      <c r="U3" s="399"/>
      <c r="V3" s="248"/>
      <c r="W3" s="248"/>
      <c r="X3" s="249"/>
      <c r="Y3" s="101"/>
      <c r="Z3" s="101"/>
      <c r="AA3" s="229"/>
    </row>
    <row r="4" spans="1:31" ht="15" thickBot="1" x14ac:dyDescent="0.35">
      <c r="A4" s="221"/>
      <c r="B4" s="319" t="s">
        <v>102</v>
      </c>
      <c r="C4" s="319"/>
      <c r="D4" s="319"/>
      <c r="E4" s="319"/>
      <c r="F4" s="319"/>
      <c r="G4" s="319"/>
      <c r="H4" s="319"/>
      <c r="I4" s="319"/>
      <c r="J4" s="319"/>
      <c r="K4" s="319"/>
      <c r="L4" s="319"/>
      <c r="M4" s="319"/>
      <c r="N4" s="319"/>
      <c r="O4" s="319"/>
      <c r="P4" s="319"/>
      <c r="Q4" s="319"/>
      <c r="R4" s="250"/>
      <c r="S4" s="400"/>
      <c r="T4" s="400"/>
      <c r="U4" s="400"/>
      <c r="V4" s="88" t="s">
        <v>18</v>
      </c>
      <c r="W4" s="100"/>
      <c r="X4" s="102"/>
      <c r="Y4" s="101">
        <f>'[2]Revenues &amp; Summary'!G31</f>
        <v>0</v>
      </c>
      <c r="Z4" s="76"/>
      <c r="AA4" s="106"/>
    </row>
    <row r="5" spans="1:31" x14ac:dyDescent="0.3">
      <c r="A5" s="251"/>
      <c r="B5" s="401" t="s">
        <v>103</v>
      </c>
      <c r="C5" s="401"/>
      <c r="D5" s="401"/>
      <c r="E5" s="401"/>
      <c r="F5" s="401"/>
      <c r="G5" s="401"/>
      <c r="H5" s="401"/>
      <c r="I5" s="401"/>
      <c r="J5" s="401"/>
      <c r="K5" s="401"/>
      <c r="L5" s="401"/>
      <c r="M5" s="401"/>
      <c r="N5" s="401"/>
      <c r="O5" s="401"/>
      <c r="P5" s="401"/>
      <c r="Q5" s="401"/>
      <c r="R5" s="252"/>
      <c r="S5" s="97"/>
      <c r="T5" s="97"/>
      <c r="U5" s="97"/>
      <c r="V5" s="97"/>
      <c r="W5" s="253"/>
      <c r="X5" s="254"/>
      <c r="Y5" s="254"/>
      <c r="Z5" s="254"/>
      <c r="AA5" s="107"/>
      <c r="AC5" s="18"/>
      <c r="AD5" s="18"/>
      <c r="AE5" s="18"/>
    </row>
    <row r="6" spans="1:31" ht="15" thickBot="1" x14ac:dyDescent="0.35">
      <c r="A6" s="48"/>
      <c r="B6" s="402" t="s">
        <v>104</v>
      </c>
      <c r="C6" s="402"/>
      <c r="D6" s="402"/>
      <c r="E6" s="402"/>
      <c r="F6" s="402"/>
      <c r="G6" s="402"/>
      <c r="H6" s="402"/>
      <c r="I6" s="402"/>
      <c r="J6" s="402"/>
      <c r="K6" s="402"/>
      <c r="L6" s="402"/>
      <c r="M6" s="402"/>
      <c r="N6" s="402"/>
      <c r="O6" s="402"/>
      <c r="P6" s="402"/>
      <c r="Q6" s="402"/>
      <c r="R6" s="255"/>
      <c r="S6" s="97"/>
      <c r="T6" s="97"/>
      <c r="U6" s="97"/>
      <c r="V6" s="97"/>
      <c r="W6" s="97"/>
      <c r="X6" s="103"/>
      <c r="Y6" s="103"/>
      <c r="Z6" s="103"/>
      <c r="AA6" s="108"/>
      <c r="AC6" s="201" t="s">
        <v>116</v>
      </c>
      <c r="AD6" s="201" t="s">
        <v>117</v>
      </c>
      <c r="AE6" s="201" t="s">
        <v>118</v>
      </c>
    </row>
    <row r="7" spans="1:31" ht="17.399999999999999" x14ac:dyDescent="0.35">
      <c r="A7" s="256"/>
      <c r="B7" s="396" t="s">
        <v>137</v>
      </c>
      <c r="C7" s="396"/>
      <c r="D7" s="396"/>
      <c r="E7" s="396"/>
      <c r="F7" s="396"/>
      <c r="G7" s="396"/>
      <c r="H7" s="396"/>
      <c r="I7" s="396"/>
      <c r="J7" s="396"/>
      <c r="K7" s="396"/>
      <c r="L7" s="396"/>
      <c r="M7" s="396"/>
      <c r="N7" s="396"/>
      <c r="O7" s="396"/>
      <c r="P7" s="396"/>
      <c r="Q7" s="396"/>
      <c r="R7" s="36"/>
      <c r="S7" s="98" t="s">
        <v>106</v>
      </c>
      <c r="T7" s="99" t="s">
        <v>107</v>
      </c>
      <c r="U7" s="99" t="s">
        <v>108</v>
      </c>
      <c r="V7" s="99" t="s">
        <v>24</v>
      </c>
      <c r="W7" s="99"/>
      <c r="X7" s="104" t="s">
        <v>25</v>
      </c>
      <c r="Y7" s="104" t="s">
        <v>109</v>
      </c>
      <c r="Z7" s="104" t="s">
        <v>110</v>
      </c>
      <c r="AA7" s="257" t="s">
        <v>28</v>
      </c>
      <c r="AC7" s="202"/>
      <c r="AD7" s="203">
        <v>0</v>
      </c>
      <c r="AE7" s="203">
        <v>0</v>
      </c>
    </row>
    <row r="8" spans="1:31" x14ac:dyDescent="0.3">
      <c r="A8" s="221"/>
      <c r="B8" s="385" t="s">
        <v>111</v>
      </c>
      <c r="C8" s="385"/>
      <c r="D8" s="392"/>
      <c r="E8" s="392"/>
      <c r="F8" s="392"/>
      <c r="G8" s="392"/>
      <c r="H8" s="392"/>
      <c r="I8" s="392"/>
      <c r="J8" s="10"/>
      <c r="K8" s="385" t="s">
        <v>112</v>
      </c>
      <c r="L8" s="385"/>
      <c r="M8" s="385"/>
      <c r="N8" s="385"/>
      <c r="O8" s="397"/>
      <c r="P8" s="397"/>
      <c r="Q8" s="397"/>
      <c r="R8" s="38"/>
      <c r="S8" s="258"/>
      <c r="T8" s="259"/>
      <c r="U8" s="260"/>
      <c r="V8" s="260"/>
      <c r="W8" s="260"/>
      <c r="X8" s="261"/>
      <c r="Y8" s="261"/>
      <c r="Z8" s="261"/>
      <c r="AA8" s="236">
        <f>O22</f>
        <v>0</v>
      </c>
      <c r="AC8" s="204" t="s">
        <v>120</v>
      </c>
      <c r="AD8" s="203"/>
      <c r="AE8" s="203">
        <v>0</v>
      </c>
    </row>
    <row r="9" spans="1:31" x14ac:dyDescent="0.3">
      <c r="A9" s="221"/>
      <c r="B9" s="10"/>
      <c r="C9" s="244"/>
      <c r="D9" s="244"/>
      <c r="E9" s="244"/>
      <c r="F9" s="243"/>
      <c r="G9" s="243"/>
      <c r="H9" s="243"/>
      <c r="I9" s="243"/>
      <c r="J9" s="10"/>
      <c r="K9" s="262"/>
      <c r="L9" s="262"/>
      <c r="M9" s="262"/>
      <c r="N9" s="262"/>
      <c r="O9" s="243"/>
      <c r="P9" s="243"/>
      <c r="Q9" s="243"/>
      <c r="R9" s="38"/>
      <c r="S9" s="1"/>
      <c r="T9" s="167"/>
      <c r="U9" s="1"/>
      <c r="V9" s="1"/>
      <c r="W9" s="1"/>
      <c r="X9" s="166"/>
      <c r="Y9" s="166"/>
      <c r="Z9" s="166"/>
      <c r="AA9" s="205">
        <f>IF(Y9&gt;0,AA8-Y9+Z9,AA8 -X9+Z9)</f>
        <v>0</v>
      </c>
      <c r="AC9" s="204" t="s">
        <v>123</v>
      </c>
      <c r="AD9" s="204">
        <v>0.65500000000000003</v>
      </c>
      <c r="AE9" s="204">
        <v>0</v>
      </c>
    </row>
    <row r="10" spans="1:31" x14ac:dyDescent="0.3">
      <c r="A10" s="221"/>
      <c r="B10" s="385" t="s">
        <v>113</v>
      </c>
      <c r="C10" s="385"/>
      <c r="D10" s="385"/>
      <c r="E10" s="387"/>
      <c r="F10" s="387"/>
      <c r="G10" s="387"/>
      <c r="H10" s="387"/>
      <c r="I10" s="383" t="s">
        <v>114</v>
      </c>
      <c r="J10" s="383"/>
      <c r="K10" s="385" t="s">
        <v>115</v>
      </c>
      <c r="L10" s="385"/>
      <c r="M10" s="385"/>
      <c r="N10" s="385"/>
      <c r="O10" s="395"/>
      <c r="P10" s="395"/>
      <c r="Q10" s="395"/>
      <c r="R10" s="38"/>
      <c r="T10" s="62"/>
      <c r="U10" s="1"/>
      <c r="V10" s="1"/>
      <c r="W10" s="1"/>
      <c r="X10" s="166"/>
      <c r="Y10" s="166"/>
      <c r="Z10" s="166"/>
      <c r="AA10" s="205">
        <f t="shared" ref="AA10:AA24" si="0">IF(Y10&gt;0,AA9-Y10+Z10,AA9 -X10+Z10)</f>
        <v>0</v>
      </c>
      <c r="AC10" s="204" t="s">
        <v>126</v>
      </c>
      <c r="AD10" s="203">
        <v>0.65500000000000003</v>
      </c>
      <c r="AE10" s="203">
        <v>68</v>
      </c>
    </row>
    <row r="11" spans="1:31" x14ac:dyDescent="0.3">
      <c r="A11" s="221"/>
      <c r="B11" s="10"/>
      <c r="C11" s="244"/>
      <c r="D11" s="244"/>
      <c r="E11" s="244"/>
      <c r="F11" s="243"/>
      <c r="G11" s="243"/>
      <c r="H11" s="243"/>
      <c r="I11" s="243"/>
      <c r="J11" s="10"/>
      <c r="K11" s="380" t="s">
        <v>119</v>
      </c>
      <c r="L11" s="380"/>
      <c r="M11" s="380"/>
      <c r="N11" s="380"/>
      <c r="O11" s="304">
        <f>(E10*O8)+O10</f>
        <v>0</v>
      </c>
      <c r="P11" s="304"/>
      <c r="Q11" s="304"/>
      <c r="R11" s="38"/>
      <c r="T11" s="62"/>
      <c r="U11" s="263"/>
      <c r="V11" s="1"/>
      <c r="W11" s="1"/>
      <c r="X11" s="264"/>
      <c r="Y11" s="166"/>
      <c r="Z11" s="166"/>
      <c r="AA11" s="205">
        <f t="shared" si="0"/>
        <v>0</v>
      </c>
      <c r="AC11" s="203" t="s">
        <v>127</v>
      </c>
      <c r="AD11" s="203">
        <v>0.65500000000000003</v>
      </c>
      <c r="AE11" s="203">
        <v>42.25</v>
      </c>
    </row>
    <row r="12" spans="1:31" x14ac:dyDescent="0.3">
      <c r="A12" s="221"/>
      <c r="B12" s="10"/>
      <c r="C12" s="244"/>
      <c r="D12" s="244"/>
      <c r="E12" s="244"/>
      <c r="F12" s="243"/>
      <c r="G12" s="243"/>
      <c r="H12" s="243"/>
      <c r="I12" s="243"/>
      <c r="J12" s="10"/>
      <c r="K12" s="262"/>
      <c r="L12" s="262"/>
      <c r="M12" s="262"/>
      <c r="N12" s="262"/>
      <c r="O12" s="243"/>
      <c r="P12" s="243"/>
      <c r="Q12" s="243"/>
      <c r="R12" s="38"/>
      <c r="S12" s="265"/>
      <c r="T12" s="62"/>
      <c r="U12" s="263"/>
      <c r="V12" s="1"/>
      <c r="W12" s="1"/>
      <c r="X12" s="264"/>
      <c r="Y12" s="166"/>
      <c r="Z12" s="166"/>
      <c r="AA12" s="205">
        <f t="shared" si="0"/>
        <v>0</v>
      </c>
      <c r="AC12" s="203" t="s">
        <v>128</v>
      </c>
      <c r="AD12" s="203">
        <v>0</v>
      </c>
      <c r="AE12" s="203">
        <v>0</v>
      </c>
    </row>
    <row r="13" spans="1:31" x14ac:dyDescent="0.3">
      <c r="A13" s="221"/>
      <c r="B13" s="385" t="s">
        <v>121</v>
      </c>
      <c r="C13" s="385"/>
      <c r="D13" s="385"/>
      <c r="E13" s="394"/>
      <c r="F13" s="394"/>
      <c r="G13" s="394"/>
      <c r="H13" s="394"/>
      <c r="I13" s="10"/>
      <c r="J13" s="10"/>
      <c r="K13" s="385" t="s">
        <v>122</v>
      </c>
      <c r="L13" s="385"/>
      <c r="M13" s="385"/>
      <c r="N13" s="385"/>
      <c r="O13" s="387"/>
      <c r="P13" s="387"/>
      <c r="Q13" s="387"/>
      <c r="R13" s="38"/>
      <c r="S13" s="265"/>
      <c r="T13" s="62"/>
      <c r="U13" s="1"/>
      <c r="V13" s="1"/>
      <c r="W13" s="1"/>
      <c r="X13" s="166"/>
      <c r="Y13" s="166"/>
      <c r="Z13" s="186"/>
      <c r="AA13" s="205">
        <f t="shared" si="0"/>
        <v>0</v>
      </c>
      <c r="AC13" s="15"/>
      <c r="AD13" s="15"/>
      <c r="AE13" s="15"/>
    </row>
    <row r="14" spans="1:31" x14ac:dyDescent="0.3">
      <c r="A14" s="221"/>
      <c r="B14" s="385" t="s">
        <v>124</v>
      </c>
      <c r="C14" s="385"/>
      <c r="D14" s="385"/>
      <c r="E14" s="394"/>
      <c r="F14" s="394"/>
      <c r="G14" s="394"/>
      <c r="H14" s="394"/>
      <c r="I14" s="243"/>
      <c r="J14" s="10"/>
      <c r="K14" s="380" t="s">
        <v>125</v>
      </c>
      <c r="L14" s="380"/>
      <c r="M14" s="380"/>
      <c r="N14" s="380"/>
      <c r="O14" s="304">
        <f>O13*E13*E14</f>
        <v>0</v>
      </c>
      <c r="P14" s="304"/>
      <c r="Q14" s="304"/>
      <c r="R14" s="38"/>
      <c r="S14" s="265"/>
      <c r="T14" s="62"/>
      <c r="U14" s="1"/>
      <c r="V14" s="1"/>
      <c r="W14" s="1"/>
      <c r="X14" s="166"/>
      <c r="Y14" s="166"/>
      <c r="Z14" s="186"/>
      <c r="AA14" s="205">
        <f t="shared" si="0"/>
        <v>0</v>
      </c>
      <c r="AC14" s="15"/>
      <c r="AD14" s="15"/>
      <c r="AE14" s="15"/>
    </row>
    <row r="15" spans="1:31" x14ac:dyDescent="0.3">
      <c r="A15" s="221"/>
      <c r="B15" s="10"/>
      <c r="C15" s="244"/>
      <c r="D15" s="244"/>
      <c r="E15" s="244"/>
      <c r="F15" s="243"/>
      <c r="G15" s="243"/>
      <c r="H15" s="243"/>
      <c r="I15" s="243"/>
      <c r="J15" s="10"/>
      <c r="K15" s="262"/>
      <c r="L15" s="262"/>
      <c r="M15" s="262"/>
      <c r="N15" s="262"/>
      <c r="O15" s="243"/>
      <c r="P15" s="243"/>
      <c r="Q15" s="243"/>
      <c r="R15" s="38"/>
      <c r="S15" s="265"/>
      <c r="T15" s="62"/>
      <c r="U15" s="1"/>
      <c r="V15" s="1"/>
      <c r="W15" s="1"/>
      <c r="X15" s="166"/>
      <c r="Y15" s="166"/>
      <c r="Z15" s="187"/>
      <c r="AA15" s="205">
        <f t="shared" si="0"/>
        <v>0</v>
      </c>
      <c r="AC15" s="15"/>
      <c r="AD15" s="15"/>
      <c r="AE15" s="15"/>
    </row>
    <row r="16" spans="1:31" x14ac:dyDescent="0.3">
      <c r="A16" s="221"/>
      <c r="B16" s="385" t="s">
        <v>129</v>
      </c>
      <c r="C16" s="385"/>
      <c r="D16" s="385"/>
      <c r="E16" s="392"/>
      <c r="F16" s="392"/>
      <c r="G16" s="392"/>
      <c r="H16" s="392"/>
      <c r="I16" s="10"/>
      <c r="J16" s="221"/>
      <c r="K16" s="221"/>
      <c r="L16" s="221"/>
      <c r="M16" s="221"/>
      <c r="N16" s="221"/>
      <c r="O16" s="393"/>
      <c r="P16" s="393"/>
      <c r="Q16" s="393"/>
      <c r="R16" s="38"/>
      <c r="S16" s="265"/>
      <c r="T16" s="62"/>
      <c r="U16" s="1"/>
      <c r="V16" s="1"/>
      <c r="W16" s="1"/>
      <c r="X16" s="166"/>
      <c r="Y16" s="166"/>
      <c r="Z16" s="186"/>
      <c r="AA16" s="205">
        <f t="shared" si="0"/>
        <v>0</v>
      </c>
    </row>
    <row r="17" spans="1:27" x14ac:dyDescent="0.3">
      <c r="A17" s="385" t="s">
        <v>218</v>
      </c>
      <c r="B17" s="385"/>
      <c r="C17" s="385"/>
      <c r="D17" s="385"/>
      <c r="E17" s="389"/>
      <c r="F17" s="389"/>
      <c r="G17" s="389"/>
      <c r="H17" s="389"/>
      <c r="I17" s="10"/>
      <c r="J17" s="10"/>
      <c r="K17" s="385" t="s">
        <v>219</v>
      </c>
      <c r="L17" s="385"/>
      <c r="M17" s="385"/>
      <c r="N17" s="385"/>
      <c r="O17" s="391"/>
      <c r="P17" s="391"/>
      <c r="Q17" s="391"/>
      <c r="R17" s="38"/>
      <c r="S17" s="265"/>
      <c r="T17" s="62"/>
      <c r="U17" s="263"/>
      <c r="V17" s="1"/>
      <c r="W17" s="1"/>
      <c r="X17" s="166"/>
      <c r="Y17" s="166"/>
      <c r="Z17" s="186"/>
      <c r="AA17" s="205">
        <f t="shared" si="0"/>
        <v>0</v>
      </c>
    </row>
    <row r="18" spans="1:27" x14ac:dyDescent="0.3">
      <c r="A18" s="221"/>
      <c r="B18" s="385" t="s">
        <v>130</v>
      </c>
      <c r="C18" s="385"/>
      <c r="D18" s="385"/>
      <c r="E18" s="389"/>
      <c r="F18" s="389"/>
      <c r="G18" s="389"/>
      <c r="H18" s="389"/>
      <c r="I18" s="10"/>
      <c r="J18" s="385" t="s">
        <v>220</v>
      </c>
      <c r="K18" s="385"/>
      <c r="L18" s="385"/>
      <c r="M18" s="385"/>
      <c r="N18" s="385"/>
      <c r="O18" s="387"/>
      <c r="P18" s="387"/>
      <c r="Q18" s="387"/>
      <c r="R18" s="38"/>
      <c r="S18" s="265"/>
      <c r="T18" s="62"/>
      <c r="U18" s="266"/>
      <c r="V18" s="1"/>
      <c r="W18" s="1"/>
      <c r="X18" s="166"/>
      <c r="Y18" s="166"/>
      <c r="Z18" s="186"/>
      <c r="AA18" s="205">
        <f t="shared" si="0"/>
        <v>0</v>
      </c>
    </row>
    <row r="19" spans="1:27" x14ac:dyDescent="0.3">
      <c r="A19" s="221"/>
      <c r="B19" s="385" t="s">
        <v>131</v>
      </c>
      <c r="C19" s="385"/>
      <c r="D19" s="385"/>
      <c r="E19" s="390"/>
      <c r="F19" s="390"/>
      <c r="G19" s="390"/>
      <c r="H19" s="390"/>
      <c r="I19" s="10"/>
      <c r="J19" s="10"/>
      <c r="K19" s="385" t="s">
        <v>132</v>
      </c>
      <c r="L19" s="385"/>
      <c r="M19" s="385"/>
      <c r="N19" s="385"/>
      <c r="O19" s="391"/>
      <c r="P19" s="391"/>
      <c r="Q19" s="391"/>
      <c r="R19" s="38"/>
      <c r="S19" s="265"/>
      <c r="T19" s="62"/>
      <c r="U19" s="267"/>
      <c r="V19" s="1"/>
      <c r="W19" s="1"/>
      <c r="X19" s="166"/>
      <c r="Y19" s="166"/>
      <c r="Z19" s="186"/>
      <c r="AA19" s="205">
        <f t="shared" si="0"/>
        <v>0</v>
      </c>
    </row>
    <row r="20" spans="1:27" x14ac:dyDescent="0.3">
      <c r="A20" s="221"/>
      <c r="B20" s="262"/>
      <c r="C20" s="262"/>
      <c r="D20" s="262"/>
      <c r="E20" s="268"/>
      <c r="F20" s="268"/>
      <c r="G20" s="268"/>
      <c r="H20" s="268"/>
      <c r="I20" s="10"/>
      <c r="J20" s="10"/>
      <c r="K20" s="380" t="s">
        <v>133</v>
      </c>
      <c r="L20" s="380"/>
      <c r="M20" s="380"/>
      <c r="N20" s="380"/>
      <c r="O20" s="382">
        <f>IF(E18&gt;0,O19*E19*E18+(O18*E18),0)+IF(E17&gt;0,O17*E17,0)</f>
        <v>0</v>
      </c>
      <c r="P20" s="382"/>
      <c r="Q20" s="382"/>
      <c r="R20" s="38"/>
      <c r="S20" s="265"/>
      <c r="T20" s="62"/>
      <c r="U20" s="1"/>
      <c r="V20" s="1"/>
      <c r="W20" s="1"/>
      <c r="X20" s="166"/>
      <c r="Y20" s="166"/>
      <c r="Z20" s="186"/>
      <c r="AA20" s="205">
        <f t="shared" si="0"/>
        <v>0</v>
      </c>
    </row>
    <row r="21" spans="1:27" x14ac:dyDescent="0.3">
      <c r="A21" s="221"/>
      <c r="B21" s="383" t="s">
        <v>47</v>
      </c>
      <c r="C21" s="383"/>
      <c r="D21" s="383"/>
      <c r="E21" s="383"/>
      <c r="F21" s="383"/>
      <c r="G21" s="10"/>
      <c r="H21" s="10"/>
      <c r="I21" s="10"/>
      <c r="J21" s="221" t="e">
        <f>(O25/O8)/(E13+1)</f>
        <v>#DIV/0!</v>
      </c>
      <c r="K21" s="221"/>
      <c r="L21" s="221"/>
      <c r="M21" s="221"/>
      <c r="N21" s="221"/>
      <c r="O21" s="243"/>
      <c r="P21" s="243"/>
      <c r="Q21" s="243"/>
      <c r="R21" s="38"/>
      <c r="S21" s="265"/>
      <c r="T21" s="62"/>
      <c r="U21" s="1"/>
      <c r="V21" s="1"/>
      <c r="W21" s="1"/>
      <c r="X21" s="166"/>
      <c r="Y21" s="166"/>
      <c r="Z21" s="186"/>
      <c r="AA21" s="205">
        <f t="shared" si="0"/>
        <v>0</v>
      </c>
    </row>
    <row r="22" spans="1:27" x14ac:dyDescent="0.3">
      <c r="A22" s="221"/>
      <c r="B22" s="384"/>
      <c r="C22" s="384"/>
      <c r="D22" s="384"/>
      <c r="E22" s="384"/>
      <c r="F22" s="384"/>
      <c r="G22" s="384"/>
      <c r="H22" s="384"/>
      <c r="I22" s="384"/>
      <c r="J22" s="10"/>
      <c r="K22" s="10"/>
      <c r="L22" s="385" t="s">
        <v>134</v>
      </c>
      <c r="M22" s="385"/>
      <c r="N22" s="385"/>
      <c r="O22" s="386">
        <f>O11+O14+O20</f>
        <v>0</v>
      </c>
      <c r="P22" s="386"/>
      <c r="Q22" s="386"/>
      <c r="R22" s="37"/>
      <c r="S22" s="265"/>
      <c r="T22" s="62"/>
      <c r="U22" s="1"/>
      <c r="V22" s="1"/>
      <c r="W22" s="1"/>
      <c r="X22" s="166"/>
      <c r="Y22" s="166"/>
      <c r="Z22" s="186"/>
      <c r="AA22" s="205">
        <f t="shared" si="0"/>
        <v>0</v>
      </c>
    </row>
    <row r="23" spans="1:27" x14ac:dyDescent="0.3">
      <c r="A23" s="221"/>
      <c r="B23" s="384"/>
      <c r="C23" s="384"/>
      <c r="D23" s="384"/>
      <c r="E23" s="384"/>
      <c r="F23" s="384"/>
      <c r="G23" s="384"/>
      <c r="H23" s="384"/>
      <c r="I23" s="384"/>
      <c r="J23" s="385" t="s">
        <v>221</v>
      </c>
      <c r="K23" s="385"/>
      <c r="L23" s="385"/>
      <c r="M23" s="385"/>
      <c r="N23" s="385"/>
      <c r="O23" s="387">
        <f>O22/3</f>
        <v>0</v>
      </c>
      <c r="P23" s="387"/>
      <c r="Q23" s="387"/>
      <c r="R23" s="38"/>
      <c r="S23" s="265"/>
      <c r="T23" s="62"/>
      <c r="U23" s="1"/>
      <c r="V23" s="1"/>
      <c r="W23" s="1"/>
      <c r="X23" s="166"/>
      <c r="Y23" s="166"/>
      <c r="Z23" s="186"/>
      <c r="AA23" s="205">
        <f t="shared" si="0"/>
        <v>0</v>
      </c>
    </row>
    <row r="24" spans="1:27" ht="15" thickBot="1" x14ac:dyDescent="0.35">
      <c r="A24" s="221"/>
      <c r="B24" s="384"/>
      <c r="C24" s="384"/>
      <c r="D24" s="384"/>
      <c r="E24" s="384"/>
      <c r="F24" s="384"/>
      <c r="G24" s="384"/>
      <c r="H24" s="384"/>
      <c r="I24" s="384"/>
      <c r="J24" s="10"/>
      <c r="K24" s="10"/>
      <c r="L24" s="385" t="s">
        <v>222</v>
      </c>
      <c r="M24" s="385"/>
      <c r="N24" s="385"/>
      <c r="O24" s="388">
        <f>IF(O23=0,0,O23/O22)</f>
        <v>0</v>
      </c>
      <c r="P24" s="388"/>
      <c r="Q24" s="388"/>
      <c r="R24" s="38"/>
      <c r="S24" s="265"/>
      <c r="T24" s="62"/>
      <c r="U24" s="1"/>
      <c r="V24" s="1"/>
      <c r="W24" s="1"/>
      <c r="X24" s="166"/>
      <c r="Y24" s="166"/>
      <c r="Z24" s="186"/>
      <c r="AA24" s="205">
        <f t="shared" si="0"/>
        <v>0</v>
      </c>
    </row>
    <row r="25" spans="1:27" ht="16.2" thickBot="1" x14ac:dyDescent="0.35">
      <c r="A25" s="221"/>
      <c r="B25" s="384"/>
      <c r="C25" s="384"/>
      <c r="D25" s="384"/>
      <c r="E25" s="384"/>
      <c r="F25" s="384"/>
      <c r="G25" s="384"/>
      <c r="H25" s="384"/>
      <c r="I25" s="384"/>
      <c r="J25" s="10"/>
      <c r="K25" s="10"/>
      <c r="L25" s="380" t="s">
        <v>135</v>
      </c>
      <c r="M25" s="380"/>
      <c r="N25" s="380"/>
      <c r="O25" s="304">
        <f>O22-O23</f>
        <v>0</v>
      </c>
      <c r="P25" s="304"/>
      <c r="Q25" s="304"/>
      <c r="R25" s="38"/>
      <c r="S25" s="269"/>
      <c r="T25" s="270"/>
      <c r="U25" s="1"/>
      <c r="V25" s="1"/>
      <c r="W25" s="188"/>
      <c r="X25" s="189"/>
      <c r="Y25" s="189"/>
      <c r="Z25" s="189"/>
      <c r="AA25" s="41">
        <f>AA21</f>
        <v>0</v>
      </c>
    </row>
    <row r="26" spans="1:27" ht="15" thickBot="1" x14ac:dyDescent="0.35">
      <c r="A26" s="271"/>
      <c r="B26" s="271"/>
      <c r="C26" s="271"/>
      <c r="D26" s="271"/>
      <c r="E26" s="271"/>
      <c r="F26" s="271"/>
      <c r="G26" s="271"/>
      <c r="H26" s="271"/>
      <c r="I26" s="271"/>
      <c r="J26" s="271"/>
      <c r="K26" s="271"/>
      <c r="L26" s="271"/>
      <c r="M26" s="271"/>
      <c r="N26" s="271"/>
      <c r="O26" s="271"/>
      <c r="P26" s="271"/>
      <c r="Q26" s="271"/>
      <c r="R26" s="47"/>
      <c r="S26" s="42"/>
      <c r="T26" s="42"/>
      <c r="U26" s="42"/>
      <c r="V26" s="42"/>
      <c r="W26" s="38"/>
      <c r="X26" s="272"/>
      <c r="Y26" s="272"/>
      <c r="Z26" s="105"/>
      <c r="AA26" s="109"/>
    </row>
    <row r="27" spans="1:27" ht="18" thickBot="1" x14ac:dyDescent="0.4">
      <c r="A27" s="256"/>
      <c r="B27" s="396" t="s">
        <v>138</v>
      </c>
      <c r="C27" s="396"/>
      <c r="D27" s="396"/>
      <c r="E27" s="396"/>
      <c r="F27" s="396"/>
      <c r="G27" s="396"/>
      <c r="H27" s="396"/>
      <c r="I27" s="396"/>
      <c r="J27" s="396"/>
      <c r="K27" s="396"/>
      <c r="L27" s="396"/>
      <c r="M27" s="396"/>
      <c r="N27" s="396"/>
      <c r="O27" s="396"/>
      <c r="P27" s="396"/>
      <c r="Q27" s="396"/>
      <c r="R27" s="36"/>
      <c r="S27" s="273" t="s">
        <v>106</v>
      </c>
      <c r="T27" s="274" t="s">
        <v>107</v>
      </c>
      <c r="U27" s="274" t="s">
        <v>108</v>
      </c>
      <c r="V27" s="274"/>
      <c r="W27" s="274"/>
      <c r="X27" s="275" t="s">
        <v>223</v>
      </c>
      <c r="Y27" s="275" t="s">
        <v>109</v>
      </c>
      <c r="Z27" s="275" t="s">
        <v>110</v>
      </c>
      <c r="AA27" s="276" t="s">
        <v>28</v>
      </c>
    </row>
    <row r="28" spans="1:27" x14ac:dyDescent="0.3">
      <c r="A28" s="221"/>
      <c r="B28" s="385" t="s">
        <v>111</v>
      </c>
      <c r="C28" s="385"/>
      <c r="D28" s="392"/>
      <c r="E28" s="392"/>
      <c r="F28" s="392"/>
      <c r="G28" s="392"/>
      <c r="H28" s="392"/>
      <c r="I28" s="392"/>
      <c r="J28" s="10"/>
      <c r="K28" s="385" t="s">
        <v>112</v>
      </c>
      <c r="L28" s="385"/>
      <c r="M28" s="385"/>
      <c r="N28" s="385"/>
      <c r="O28" s="397"/>
      <c r="P28" s="397"/>
      <c r="Q28" s="397"/>
      <c r="R28" s="37"/>
      <c r="S28" s="277"/>
      <c r="T28" s="278"/>
      <c r="U28" s="260"/>
      <c r="V28" s="1"/>
      <c r="W28" s="1"/>
      <c r="X28" s="166"/>
      <c r="Y28" s="166"/>
      <c r="Z28" s="186"/>
      <c r="AA28" s="236">
        <f>O42</f>
        <v>0</v>
      </c>
    </row>
    <row r="29" spans="1:27" x14ac:dyDescent="0.3">
      <c r="A29" s="221"/>
      <c r="B29" s="10"/>
      <c r="C29" s="244"/>
      <c r="D29" s="244"/>
      <c r="E29" s="244"/>
      <c r="F29" s="243"/>
      <c r="G29" s="243"/>
      <c r="H29" s="243"/>
      <c r="I29" s="243"/>
      <c r="J29" s="10"/>
      <c r="K29" s="262"/>
      <c r="L29" s="262"/>
      <c r="M29" s="262"/>
      <c r="N29" s="262"/>
      <c r="O29" s="243"/>
      <c r="P29" s="243"/>
      <c r="Q29" s="243"/>
      <c r="R29" s="39"/>
      <c r="S29" s="265"/>
      <c r="T29" s="62"/>
      <c r="U29" s="1"/>
      <c r="V29" s="1"/>
      <c r="W29" s="1"/>
      <c r="X29" s="166"/>
      <c r="Y29" s="166"/>
      <c r="Z29" s="186"/>
      <c r="AA29" s="205">
        <f>IF(Y29&gt;0,AA28-Y29+Z29,AA28 -X29+Z29)</f>
        <v>0</v>
      </c>
    </row>
    <row r="30" spans="1:27" x14ac:dyDescent="0.3">
      <c r="A30" s="221"/>
      <c r="B30" s="385" t="s">
        <v>113</v>
      </c>
      <c r="C30" s="385"/>
      <c r="D30" s="385"/>
      <c r="E30" s="387"/>
      <c r="F30" s="387"/>
      <c r="G30" s="387"/>
      <c r="H30" s="387"/>
      <c r="I30" s="383" t="s">
        <v>114</v>
      </c>
      <c r="J30" s="383"/>
      <c r="K30" s="385" t="s">
        <v>115</v>
      </c>
      <c r="L30" s="385"/>
      <c r="M30" s="385"/>
      <c r="N30" s="385"/>
      <c r="O30" s="395"/>
      <c r="P30" s="395"/>
      <c r="Q30" s="395"/>
      <c r="R30" s="37"/>
      <c r="S30" s="265"/>
      <c r="T30" s="62"/>
      <c r="U30" s="263"/>
      <c r="V30" s="1"/>
      <c r="W30" s="1"/>
      <c r="X30" s="166"/>
      <c r="Y30" s="166"/>
      <c r="Z30" s="187"/>
      <c r="AA30" s="205">
        <f t="shared" ref="AA30:AA44" si="1">IF(Y30&gt;0,AA29-Y30+Z30,AA29 -X30+Z30)</f>
        <v>0</v>
      </c>
    </row>
    <row r="31" spans="1:27" x14ac:dyDescent="0.3">
      <c r="A31" s="221"/>
      <c r="B31" s="10"/>
      <c r="C31" s="244"/>
      <c r="D31" s="244"/>
      <c r="E31" s="244"/>
      <c r="F31" s="243"/>
      <c r="G31" s="243"/>
      <c r="H31" s="243"/>
      <c r="I31" s="243"/>
      <c r="J31" s="10"/>
      <c r="K31" s="380" t="s">
        <v>119</v>
      </c>
      <c r="L31" s="380"/>
      <c r="M31" s="380"/>
      <c r="N31" s="380"/>
      <c r="O31" s="304">
        <f>(E30*O28)+O30</f>
        <v>0</v>
      </c>
      <c r="P31" s="304"/>
      <c r="Q31" s="304"/>
      <c r="R31" s="37"/>
      <c r="S31" s="265"/>
      <c r="T31" s="62"/>
      <c r="U31" s="1"/>
      <c r="V31" s="1"/>
      <c r="W31" s="1"/>
      <c r="X31" s="166"/>
      <c r="Y31" s="166"/>
      <c r="Z31" s="186"/>
      <c r="AA31" s="205">
        <f t="shared" si="1"/>
        <v>0</v>
      </c>
    </row>
    <row r="32" spans="1:27" x14ac:dyDescent="0.3">
      <c r="A32" s="221"/>
      <c r="B32" s="10"/>
      <c r="C32" s="244"/>
      <c r="D32" s="244"/>
      <c r="E32" s="244"/>
      <c r="F32" s="243"/>
      <c r="G32" s="243"/>
      <c r="H32" s="243"/>
      <c r="I32" s="243"/>
      <c r="J32" s="10"/>
      <c r="K32" s="262"/>
      <c r="L32" s="262"/>
      <c r="M32" s="262"/>
      <c r="N32" s="262"/>
      <c r="O32" s="243"/>
      <c r="P32" s="243"/>
      <c r="Q32" s="243"/>
      <c r="R32" s="39"/>
      <c r="S32" s="265"/>
      <c r="T32" s="62"/>
      <c r="U32" s="263"/>
      <c r="V32" s="1"/>
      <c r="W32" s="1"/>
      <c r="X32" s="166"/>
      <c r="Y32" s="166"/>
      <c r="Z32" s="186"/>
      <c r="AA32" s="205">
        <f t="shared" si="1"/>
        <v>0</v>
      </c>
    </row>
    <row r="33" spans="1:27" x14ac:dyDescent="0.3">
      <c r="A33" s="221"/>
      <c r="B33" s="385" t="s">
        <v>121</v>
      </c>
      <c r="C33" s="385"/>
      <c r="D33" s="385"/>
      <c r="E33" s="394"/>
      <c r="F33" s="394"/>
      <c r="G33" s="394"/>
      <c r="H33" s="394"/>
      <c r="I33" s="10"/>
      <c r="J33" s="10"/>
      <c r="K33" s="385" t="s">
        <v>122</v>
      </c>
      <c r="L33" s="385"/>
      <c r="M33" s="385"/>
      <c r="N33" s="385"/>
      <c r="O33" s="387"/>
      <c r="P33" s="387"/>
      <c r="Q33" s="387"/>
      <c r="R33" s="40"/>
      <c r="S33" s="265"/>
      <c r="T33" s="62"/>
      <c r="U33" s="1"/>
      <c r="V33" s="1"/>
      <c r="W33" s="1"/>
      <c r="X33" s="166"/>
      <c r="Y33" s="166"/>
      <c r="Z33" s="187"/>
      <c r="AA33" s="205">
        <f t="shared" si="1"/>
        <v>0</v>
      </c>
    </row>
    <row r="34" spans="1:27" x14ac:dyDescent="0.3">
      <c r="A34" s="221"/>
      <c r="B34" s="385" t="s">
        <v>124</v>
      </c>
      <c r="C34" s="385"/>
      <c r="D34" s="385"/>
      <c r="E34" s="394"/>
      <c r="F34" s="394"/>
      <c r="G34" s="394"/>
      <c r="H34" s="394"/>
      <c r="I34" s="243"/>
      <c r="J34" s="10"/>
      <c r="K34" s="380" t="s">
        <v>125</v>
      </c>
      <c r="L34" s="380"/>
      <c r="M34" s="380"/>
      <c r="N34" s="380"/>
      <c r="O34" s="304">
        <f>O33*E33*E34</f>
        <v>0</v>
      </c>
      <c r="P34" s="304"/>
      <c r="Q34" s="304"/>
      <c r="R34" s="39"/>
      <c r="S34" s="265"/>
      <c r="T34" s="62"/>
      <c r="U34" s="263"/>
      <c r="V34" s="1"/>
      <c r="W34" s="1"/>
      <c r="X34" s="166"/>
      <c r="Y34" s="166"/>
      <c r="Z34" s="186"/>
      <c r="AA34" s="205">
        <f t="shared" si="1"/>
        <v>0</v>
      </c>
    </row>
    <row r="35" spans="1:27" x14ac:dyDescent="0.3">
      <c r="A35" s="221"/>
      <c r="B35" s="10"/>
      <c r="C35" s="244"/>
      <c r="D35" s="244"/>
      <c r="E35" s="244"/>
      <c r="F35" s="243"/>
      <c r="G35" s="243"/>
      <c r="H35" s="243"/>
      <c r="I35" s="243"/>
      <c r="J35" s="10"/>
      <c r="K35" s="262"/>
      <c r="L35" s="262"/>
      <c r="M35" s="262"/>
      <c r="N35" s="262"/>
      <c r="O35" s="243"/>
      <c r="P35" s="243"/>
      <c r="Q35" s="243"/>
      <c r="R35" s="39"/>
      <c r="S35" s="265"/>
      <c r="T35" s="62"/>
      <c r="U35" s="263"/>
      <c r="V35" s="1"/>
      <c r="W35" s="1"/>
      <c r="X35" s="166"/>
      <c r="Y35" s="166"/>
      <c r="Z35" s="186"/>
      <c r="AA35" s="205">
        <f t="shared" si="1"/>
        <v>0</v>
      </c>
    </row>
    <row r="36" spans="1:27" x14ac:dyDescent="0.3">
      <c r="A36" s="221"/>
      <c r="B36" s="385" t="s">
        <v>129</v>
      </c>
      <c r="C36" s="385"/>
      <c r="D36" s="385"/>
      <c r="E36" s="392"/>
      <c r="F36" s="392"/>
      <c r="G36" s="392"/>
      <c r="H36" s="392"/>
      <c r="I36" s="10"/>
      <c r="J36" s="221"/>
      <c r="K36" s="221"/>
      <c r="L36" s="221"/>
      <c r="M36" s="221"/>
      <c r="N36" s="221"/>
      <c r="O36" s="393"/>
      <c r="P36" s="393"/>
      <c r="Q36" s="393"/>
      <c r="R36" s="37"/>
      <c r="S36" s="265"/>
      <c r="T36" s="62"/>
      <c r="U36" s="267"/>
      <c r="V36" s="1"/>
      <c r="W36" s="1"/>
      <c r="X36" s="166"/>
      <c r="Y36" s="166"/>
      <c r="Z36" s="187"/>
      <c r="AA36" s="205">
        <f t="shared" si="1"/>
        <v>0</v>
      </c>
    </row>
    <row r="37" spans="1:27" x14ac:dyDescent="0.3">
      <c r="A37" s="385" t="s">
        <v>218</v>
      </c>
      <c r="B37" s="385"/>
      <c r="C37" s="385"/>
      <c r="D37" s="385"/>
      <c r="E37" s="389"/>
      <c r="F37" s="389"/>
      <c r="G37" s="389"/>
      <c r="H37" s="389"/>
      <c r="I37" s="10"/>
      <c r="J37" s="10"/>
      <c r="K37" s="385" t="s">
        <v>219</v>
      </c>
      <c r="L37" s="385"/>
      <c r="M37" s="385"/>
      <c r="N37" s="385"/>
      <c r="O37" s="391"/>
      <c r="P37" s="391"/>
      <c r="Q37" s="391"/>
      <c r="R37" s="37"/>
      <c r="S37" s="265"/>
      <c r="T37" s="62"/>
      <c r="U37" s="263"/>
      <c r="V37" s="1"/>
      <c r="W37" s="1"/>
      <c r="X37" s="166"/>
      <c r="Y37" s="166"/>
      <c r="Z37" s="186"/>
      <c r="AA37" s="205">
        <f t="shared" si="1"/>
        <v>0</v>
      </c>
    </row>
    <row r="38" spans="1:27" x14ac:dyDescent="0.3">
      <c r="A38" s="221"/>
      <c r="B38" s="385" t="s">
        <v>130</v>
      </c>
      <c r="C38" s="385"/>
      <c r="D38" s="385"/>
      <c r="E38" s="389"/>
      <c r="F38" s="389"/>
      <c r="G38" s="389"/>
      <c r="H38" s="389"/>
      <c r="I38" s="10"/>
      <c r="J38" s="385" t="s">
        <v>220</v>
      </c>
      <c r="K38" s="385"/>
      <c r="L38" s="385"/>
      <c r="M38" s="385"/>
      <c r="N38" s="385"/>
      <c r="O38" s="387"/>
      <c r="P38" s="387"/>
      <c r="Q38" s="387"/>
      <c r="R38" s="37"/>
      <c r="S38" s="265"/>
      <c r="T38" s="62"/>
      <c r="U38" s="263"/>
      <c r="V38" s="1"/>
      <c r="W38" s="1"/>
      <c r="X38" s="166"/>
      <c r="Y38" s="166"/>
      <c r="Z38" s="186"/>
      <c r="AA38" s="205">
        <f t="shared" si="1"/>
        <v>0</v>
      </c>
    </row>
    <row r="39" spans="1:27" x14ac:dyDescent="0.3">
      <c r="A39" s="221"/>
      <c r="B39" s="385" t="s">
        <v>131</v>
      </c>
      <c r="C39" s="385"/>
      <c r="D39" s="385"/>
      <c r="E39" s="390"/>
      <c r="F39" s="390"/>
      <c r="G39" s="390"/>
      <c r="H39" s="390"/>
      <c r="I39" s="10"/>
      <c r="J39" s="10"/>
      <c r="K39" s="385" t="s">
        <v>132</v>
      </c>
      <c r="L39" s="385"/>
      <c r="M39" s="385"/>
      <c r="N39" s="385"/>
      <c r="O39" s="391"/>
      <c r="P39" s="391"/>
      <c r="Q39" s="391"/>
      <c r="R39" s="40"/>
      <c r="S39" s="265"/>
      <c r="T39" s="62"/>
      <c r="U39" s="1"/>
      <c r="V39" s="1"/>
      <c r="W39" s="1"/>
      <c r="X39" s="166"/>
      <c r="Y39" s="166"/>
      <c r="Z39" s="186"/>
      <c r="AA39" s="205">
        <f t="shared" si="1"/>
        <v>0</v>
      </c>
    </row>
    <row r="40" spans="1:27" x14ac:dyDescent="0.3">
      <c r="A40" s="221"/>
      <c r="B40" s="262"/>
      <c r="C40" s="262"/>
      <c r="D40" s="262"/>
      <c r="E40" s="268"/>
      <c r="F40" s="268"/>
      <c r="G40" s="268"/>
      <c r="H40" s="268"/>
      <c r="I40" s="10"/>
      <c r="J40" s="10"/>
      <c r="K40" s="380" t="s">
        <v>133</v>
      </c>
      <c r="L40" s="380"/>
      <c r="M40" s="380"/>
      <c r="N40" s="380"/>
      <c r="O40" s="382">
        <f>IF(E38&gt;0,O39*E39*E38+(O38*E38),0)+IF(E37&gt;0,O37*E37,0)</f>
        <v>0</v>
      </c>
      <c r="P40" s="382"/>
      <c r="Q40" s="382"/>
      <c r="R40" s="37"/>
      <c r="S40" s="265"/>
      <c r="T40" s="62"/>
      <c r="U40" s="1"/>
      <c r="V40" s="1"/>
      <c r="W40" s="1"/>
      <c r="X40" s="166"/>
      <c r="Y40" s="166"/>
      <c r="Z40" s="186"/>
      <c r="AA40" s="205">
        <f t="shared" si="1"/>
        <v>0</v>
      </c>
    </row>
    <row r="41" spans="1:27" x14ac:dyDescent="0.3">
      <c r="A41" s="221"/>
      <c r="B41" s="383" t="s">
        <v>47</v>
      </c>
      <c r="C41" s="383"/>
      <c r="D41" s="383"/>
      <c r="E41" s="383"/>
      <c r="F41" s="383"/>
      <c r="G41" s="10"/>
      <c r="H41" s="10"/>
      <c r="I41" s="10"/>
      <c r="J41" s="282" t="e">
        <f>(O45/O28)/(E33+1)</f>
        <v>#DIV/0!</v>
      </c>
      <c r="K41" s="221"/>
      <c r="L41" s="221"/>
      <c r="M41" s="221"/>
      <c r="N41" s="221"/>
      <c r="O41" s="243"/>
      <c r="P41" s="243"/>
      <c r="Q41" s="243"/>
      <c r="R41" s="37"/>
      <c r="S41" s="265"/>
      <c r="T41" s="62"/>
      <c r="U41" s="1"/>
      <c r="V41" s="1"/>
      <c r="W41" s="1"/>
      <c r="X41" s="166"/>
      <c r="Y41" s="166"/>
      <c r="Z41" s="186"/>
      <c r="AA41" s="205">
        <f t="shared" si="1"/>
        <v>0</v>
      </c>
    </row>
    <row r="42" spans="1:27" x14ac:dyDescent="0.3">
      <c r="A42" s="221"/>
      <c r="B42" s="384"/>
      <c r="C42" s="384"/>
      <c r="D42" s="384"/>
      <c r="E42" s="384"/>
      <c r="F42" s="384"/>
      <c r="G42" s="384"/>
      <c r="H42" s="384"/>
      <c r="I42" s="384"/>
      <c r="J42" s="10"/>
      <c r="K42" s="10"/>
      <c r="L42" s="385" t="s">
        <v>134</v>
      </c>
      <c r="M42" s="385"/>
      <c r="N42" s="385"/>
      <c r="O42" s="386">
        <f>O31+O34+O40</f>
        <v>0</v>
      </c>
      <c r="P42" s="386"/>
      <c r="Q42" s="386"/>
      <c r="R42" s="37"/>
      <c r="S42" s="265"/>
      <c r="T42" s="62"/>
      <c r="U42" s="266"/>
      <c r="V42" s="1"/>
      <c r="W42" s="1"/>
      <c r="X42" s="166"/>
      <c r="Y42" s="166"/>
      <c r="Z42" s="186"/>
      <c r="AA42" s="205">
        <f t="shared" si="1"/>
        <v>0</v>
      </c>
    </row>
    <row r="43" spans="1:27" x14ac:dyDescent="0.3">
      <c r="A43" s="221"/>
      <c r="B43" s="384"/>
      <c r="C43" s="384"/>
      <c r="D43" s="384"/>
      <c r="E43" s="384"/>
      <c r="F43" s="384"/>
      <c r="G43" s="384"/>
      <c r="H43" s="384"/>
      <c r="I43" s="384"/>
      <c r="J43" s="385" t="s">
        <v>221</v>
      </c>
      <c r="K43" s="385"/>
      <c r="L43" s="385"/>
      <c r="M43" s="385"/>
      <c r="N43" s="385"/>
      <c r="O43" s="387">
        <f>O42/3</f>
        <v>0</v>
      </c>
      <c r="P43" s="387"/>
      <c r="Q43" s="387"/>
      <c r="R43" s="37"/>
      <c r="S43" s="265"/>
      <c r="T43" s="62"/>
      <c r="U43" s="1"/>
      <c r="V43" s="1"/>
      <c r="W43" s="1"/>
      <c r="X43" s="166"/>
      <c r="Y43" s="166"/>
      <c r="Z43" s="186"/>
      <c r="AA43" s="205">
        <f t="shared" si="1"/>
        <v>0</v>
      </c>
    </row>
    <row r="44" spans="1:27" ht="15" thickBot="1" x14ac:dyDescent="0.35">
      <c r="A44" s="221"/>
      <c r="B44" s="384"/>
      <c r="C44" s="384"/>
      <c r="D44" s="384"/>
      <c r="E44" s="384"/>
      <c r="F44" s="384"/>
      <c r="G44" s="384"/>
      <c r="H44" s="384"/>
      <c r="I44" s="384"/>
      <c r="J44" s="10"/>
      <c r="K44" s="10"/>
      <c r="L44" s="385" t="s">
        <v>222</v>
      </c>
      <c r="M44" s="385"/>
      <c r="N44" s="385"/>
      <c r="O44" s="388">
        <f>IF(O43=0,0,O43/O42)</f>
        <v>0</v>
      </c>
      <c r="P44" s="388"/>
      <c r="Q44" s="388"/>
      <c r="R44" s="37"/>
      <c r="S44" s="265"/>
      <c r="T44" s="62"/>
      <c r="U44" s="1"/>
      <c r="V44" s="1"/>
      <c r="W44" s="1"/>
      <c r="X44" s="166"/>
      <c r="Y44" s="166"/>
      <c r="Z44" s="186"/>
      <c r="AA44" s="205">
        <f t="shared" si="1"/>
        <v>0</v>
      </c>
    </row>
    <row r="45" spans="1:27" ht="15.6" x14ac:dyDescent="0.3">
      <c r="A45" s="221"/>
      <c r="B45" s="384"/>
      <c r="C45" s="384"/>
      <c r="D45" s="384"/>
      <c r="E45" s="384"/>
      <c r="F45" s="384"/>
      <c r="G45" s="384"/>
      <c r="H45" s="384"/>
      <c r="I45" s="384"/>
      <c r="J45" s="10"/>
      <c r="K45" s="10"/>
      <c r="L45" s="380" t="s">
        <v>135</v>
      </c>
      <c r="M45" s="380"/>
      <c r="N45" s="380"/>
      <c r="O45" s="381">
        <f>O42-O43</f>
        <v>0</v>
      </c>
      <c r="P45" s="381"/>
      <c r="Q45" s="381"/>
      <c r="R45" s="37"/>
      <c r="S45" s="265"/>
      <c r="T45" s="62"/>
      <c r="U45" s="1"/>
      <c r="V45" s="1"/>
      <c r="W45" s="1"/>
      <c r="X45" s="166"/>
      <c r="Y45" s="166"/>
      <c r="Z45" s="186"/>
      <c r="AA45" s="279">
        <f>AA44</f>
        <v>0</v>
      </c>
    </row>
    <row r="46" spans="1:27" x14ac:dyDescent="0.3">
      <c r="A46" s="40"/>
      <c r="B46" s="40"/>
      <c r="C46" s="40"/>
      <c r="D46" s="40"/>
      <c r="E46" s="40"/>
      <c r="F46" s="40"/>
      <c r="G46" s="40"/>
      <c r="H46" s="40"/>
      <c r="I46" s="40"/>
      <c r="J46" s="40"/>
      <c r="K46" s="40"/>
      <c r="L46" s="40"/>
      <c r="M46" s="40"/>
      <c r="N46" s="40"/>
      <c r="O46" s="40"/>
      <c r="P46" s="40"/>
      <c r="Q46" s="40"/>
      <c r="R46" s="40"/>
      <c r="S46" s="38"/>
      <c r="T46" s="38"/>
      <c r="U46" s="38"/>
      <c r="V46" s="38"/>
      <c r="W46" s="38"/>
      <c r="X46" s="272"/>
      <c r="Y46" s="272"/>
      <c r="Z46" s="280"/>
      <c r="AA46" s="82"/>
    </row>
    <row r="49" spans="21:21" x14ac:dyDescent="0.3">
      <c r="U49" s="221" t="s">
        <v>87</v>
      </c>
    </row>
  </sheetData>
  <sheetProtection algorithmName="SHA-512" hashValue="oFaES9PoKuEVaoBpUyOsUNVhWaOluIOej8ryT5MCmfrCoZjKQ/Y9O6wJOsu7Qc1G2ZeHJ/+/030GUH2Z+wMbAw==" saltValue="pp3dAYLI23W9Xw49pN6BIw==" spinCount="100000" sheet="1" objects="1" scenarios="1"/>
  <mergeCells count="101">
    <mergeCell ref="S3:U4"/>
    <mergeCell ref="B4:Q4"/>
    <mergeCell ref="B5:Q5"/>
    <mergeCell ref="B6:Q6"/>
    <mergeCell ref="B7:Q7"/>
    <mergeCell ref="B8:C8"/>
    <mergeCell ref="D8:I8"/>
    <mergeCell ref="K8:N8"/>
    <mergeCell ref="O8:Q8"/>
    <mergeCell ref="A1:Q1"/>
    <mergeCell ref="B2:Q2"/>
    <mergeCell ref="B3:Q3"/>
    <mergeCell ref="B13:D13"/>
    <mergeCell ref="E13:H13"/>
    <mergeCell ref="K13:N13"/>
    <mergeCell ref="O13:Q13"/>
    <mergeCell ref="B14:D14"/>
    <mergeCell ref="E14:H14"/>
    <mergeCell ref="K14:N14"/>
    <mergeCell ref="O14:Q14"/>
    <mergeCell ref="B10:D10"/>
    <mergeCell ref="E10:H10"/>
    <mergeCell ref="I10:J10"/>
    <mergeCell ref="K10:N10"/>
    <mergeCell ref="O10:Q10"/>
    <mergeCell ref="K11:N11"/>
    <mergeCell ref="O11:Q11"/>
    <mergeCell ref="B18:D18"/>
    <mergeCell ref="E18:H18"/>
    <mergeCell ref="J18:N18"/>
    <mergeCell ref="O18:Q18"/>
    <mergeCell ref="B19:D19"/>
    <mergeCell ref="E19:H19"/>
    <mergeCell ref="K19:N19"/>
    <mergeCell ref="O19:Q19"/>
    <mergeCell ref="B16:D16"/>
    <mergeCell ref="E16:H16"/>
    <mergeCell ref="O16:Q16"/>
    <mergeCell ref="A17:D17"/>
    <mergeCell ref="E17:H17"/>
    <mergeCell ref="K17:N17"/>
    <mergeCell ref="O17:Q17"/>
    <mergeCell ref="L25:N25"/>
    <mergeCell ref="O25:Q25"/>
    <mergeCell ref="B27:Q27"/>
    <mergeCell ref="B28:C28"/>
    <mergeCell ref="D28:I28"/>
    <mergeCell ref="K28:N28"/>
    <mergeCell ref="O28:Q28"/>
    <mergeCell ref="K20:N20"/>
    <mergeCell ref="O20:Q20"/>
    <mergeCell ref="B21:F21"/>
    <mergeCell ref="B22:I25"/>
    <mergeCell ref="L22:N22"/>
    <mergeCell ref="O22:Q22"/>
    <mergeCell ref="J23:N23"/>
    <mergeCell ref="O23:Q23"/>
    <mergeCell ref="L24:N24"/>
    <mergeCell ref="O24:Q24"/>
    <mergeCell ref="B33:D33"/>
    <mergeCell ref="E33:H33"/>
    <mergeCell ref="K33:N33"/>
    <mergeCell ref="O33:Q33"/>
    <mergeCell ref="B34:D34"/>
    <mergeCell ref="E34:H34"/>
    <mergeCell ref="K34:N34"/>
    <mergeCell ref="O34:Q34"/>
    <mergeCell ref="B30:D30"/>
    <mergeCell ref="E30:H30"/>
    <mergeCell ref="I30:J30"/>
    <mergeCell ref="K30:N30"/>
    <mergeCell ref="O30:Q30"/>
    <mergeCell ref="K31:N31"/>
    <mergeCell ref="O31:Q31"/>
    <mergeCell ref="B38:D38"/>
    <mergeCell ref="E38:H38"/>
    <mergeCell ref="J38:N38"/>
    <mergeCell ref="O38:Q38"/>
    <mergeCell ref="B39:D39"/>
    <mergeCell ref="E39:H39"/>
    <mergeCell ref="K39:N39"/>
    <mergeCell ref="O39:Q39"/>
    <mergeCell ref="B36:D36"/>
    <mergeCell ref="E36:H36"/>
    <mergeCell ref="O36:Q36"/>
    <mergeCell ref="A37:D37"/>
    <mergeCell ref="E37:H37"/>
    <mergeCell ref="K37:N37"/>
    <mergeCell ref="O37:Q37"/>
    <mergeCell ref="L45:N45"/>
    <mergeCell ref="O45:Q45"/>
    <mergeCell ref="K40:N40"/>
    <mergeCell ref="O40:Q40"/>
    <mergeCell ref="B41:F41"/>
    <mergeCell ref="B42:I45"/>
    <mergeCell ref="L42:N42"/>
    <mergeCell ref="O42:Q42"/>
    <mergeCell ref="J43:N43"/>
    <mergeCell ref="O43:Q43"/>
    <mergeCell ref="L44:N44"/>
    <mergeCell ref="O44:Q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07EDC-F5B6-4843-B342-87D523B4C22A}">
  <sheetPr>
    <tabColor rgb="FFFFFF00"/>
  </sheetPr>
  <dimension ref="A1:AE49"/>
  <sheetViews>
    <sheetView topLeftCell="A7" workbookViewId="0">
      <selection activeCell="O39" sqref="O39:Q39"/>
    </sheetView>
  </sheetViews>
  <sheetFormatPr defaultRowHeight="14.4" x14ac:dyDescent="0.3"/>
  <cols>
    <col min="1" max="1" width="2.44140625" style="5" customWidth="1"/>
    <col min="2" max="2" width="9.6640625" style="5" customWidth="1"/>
    <col min="3" max="3" width="5.109375" style="5" customWidth="1"/>
    <col min="4" max="8" width="4.88671875" style="5" customWidth="1"/>
    <col min="9" max="9" width="3.109375" style="5" customWidth="1"/>
    <col min="10" max="10" width="5.5546875" style="5" customWidth="1"/>
    <col min="11" max="11" width="5.33203125" style="5" customWidth="1"/>
    <col min="12" max="12" width="8.6640625" style="5" customWidth="1"/>
    <col min="13" max="17" width="4.88671875" style="5" customWidth="1"/>
    <col min="18" max="18" width="7.33203125" style="5" customWidth="1"/>
    <col min="19" max="19" width="5.109375" style="221" customWidth="1"/>
    <col min="20" max="20" width="11.109375" style="221" customWidth="1"/>
    <col min="21" max="21" width="41.109375" style="221" customWidth="1"/>
    <col min="22" max="22" width="10.33203125" style="221" customWidth="1"/>
    <col min="23" max="23" width="8.5546875" style="221" customWidth="1"/>
    <col min="24" max="26" width="10.6640625" style="77" customWidth="1"/>
    <col min="27" max="27" width="11.88671875" style="10" customWidth="1"/>
  </cols>
  <sheetData>
    <row r="1" spans="1:31" ht="21" x14ac:dyDescent="0.4">
      <c r="A1" s="398" t="s">
        <v>217</v>
      </c>
      <c r="B1" s="398"/>
      <c r="C1" s="398"/>
      <c r="D1" s="398"/>
      <c r="E1" s="398"/>
      <c r="F1" s="398"/>
      <c r="G1" s="398"/>
      <c r="H1" s="398"/>
      <c r="I1" s="398"/>
      <c r="J1" s="398"/>
      <c r="K1" s="398"/>
      <c r="L1" s="398"/>
      <c r="M1" s="398"/>
      <c r="N1" s="398"/>
      <c r="O1" s="398"/>
      <c r="P1" s="398"/>
      <c r="Q1" s="398"/>
      <c r="R1" s="245"/>
      <c r="S1" s="52" t="s">
        <v>224</v>
      </c>
      <c r="T1" s="70"/>
      <c r="U1" s="70"/>
      <c r="V1" s="246" t="s">
        <v>18</v>
      </c>
      <c r="W1" s="70"/>
      <c r="X1" s="101"/>
      <c r="Y1" s="101">
        <f>'[2]Revenues &amp; Summary'!G29</f>
        <v>0</v>
      </c>
      <c r="Z1" s="101"/>
      <c r="AA1" s="235"/>
    </row>
    <row r="2" spans="1:31" x14ac:dyDescent="0.3">
      <c r="A2" s="15"/>
      <c r="B2" s="322" t="s">
        <v>189</v>
      </c>
      <c r="C2" s="322"/>
      <c r="D2" s="322"/>
      <c r="E2" s="322"/>
      <c r="F2" s="322"/>
      <c r="G2" s="322"/>
      <c r="H2" s="322"/>
      <c r="I2" s="322"/>
      <c r="J2" s="322"/>
      <c r="K2" s="322"/>
      <c r="L2" s="322"/>
      <c r="M2" s="322"/>
      <c r="N2" s="322"/>
      <c r="O2" s="322"/>
      <c r="P2" s="322"/>
      <c r="Q2" s="322"/>
      <c r="R2" s="245"/>
      <c r="S2" s="247" t="s">
        <v>215</v>
      </c>
      <c r="T2" s="247"/>
      <c r="U2" s="70"/>
      <c r="V2" s="248" t="s">
        <v>18</v>
      </c>
      <c r="W2" s="248"/>
      <c r="X2" s="101"/>
      <c r="Y2" s="101">
        <f>'[2]Revenues &amp; Summary'!G30</f>
        <v>0</v>
      </c>
      <c r="Z2" s="101"/>
      <c r="AA2" s="235"/>
    </row>
    <row r="3" spans="1:31" x14ac:dyDescent="0.3">
      <c r="B3" s="322" t="s">
        <v>209</v>
      </c>
      <c r="C3" s="322"/>
      <c r="D3" s="322"/>
      <c r="E3" s="322"/>
      <c r="F3" s="322"/>
      <c r="G3" s="322"/>
      <c r="H3" s="322"/>
      <c r="I3" s="322"/>
      <c r="J3" s="322"/>
      <c r="K3" s="322"/>
      <c r="L3" s="322"/>
      <c r="M3" s="322"/>
      <c r="N3" s="322"/>
      <c r="O3" s="322"/>
      <c r="P3" s="322"/>
      <c r="Q3" s="322"/>
      <c r="R3" s="40"/>
      <c r="S3" s="399" t="s">
        <v>101</v>
      </c>
      <c r="T3" s="399"/>
      <c r="U3" s="399"/>
      <c r="V3" s="248"/>
      <c r="W3" s="248"/>
      <c r="X3" s="249"/>
      <c r="Y3" s="101"/>
      <c r="Z3" s="101"/>
      <c r="AA3" s="229"/>
    </row>
    <row r="4" spans="1:31" ht="15" thickBot="1" x14ac:dyDescent="0.35">
      <c r="A4" s="221"/>
      <c r="B4" s="319" t="s">
        <v>102</v>
      </c>
      <c r="C4" s="319"/>
      <c r="D4" s="319"/>
      <c r="E4" s="319"/>
      <c r="F4" s="319"/>
      <c r="G4" s="319"/>
      <c r="H4" s="319"/>
      <c r="I4" s="319"/>
      <c r="J4" s="319"/>
      <c r="K4" s="319"/>
      <c r="L4" s="319"/>
      <c r="M4" s="319"/>
      <c r="N4" s="319"/>
      <c r="O4" s="319"/>
      <c r="P4" s="319"/>
      <c r="Q4" s="319"/>
      <c r="R4" s="250"/>
      <c r="S4" s="400"/>
      <c r="T4" s="400"/>
      <c r="U4" s="400"/>
      <c r="V4" s="88" t="s">
        <v>18</v>
      </c>
      <c r="W4" s="100"/>
      <c r="X4" s="102"/>
      <c r="Y4" s="101">
        <f>'[2]Revenues &amp; Summary'!G31</f>
        <v>0</v>
      </c>
      <c r="Z4" s="76"/>
      <c r="AA4" s="106"/>
    </row>
    <row r="5" spans="1:31" x14ac:dyDescent="0.3">
      <c r="A5" s="251"/>
      <c r="B5" s="401" t="s">
        <v>103</v>
      </c>
      <c r="C5" s="401"/>
      <c r="D5" s="401"/>
      <c r="E5" s="401"/>
      <c r="F5" s="401"/>
      <c r="G5" s="401"/>
      <c r="H5" s="401"/>
      <c r="I5" s="401"/>
      <c r="J5" s="401"/>
      <c r="K5" s="401"/>
      <c r="L5" s="401"/>
      <c r="M5" s="401"/>
      <c r="N5" s="401"/>
      <c r="O5" s="401"/>
      <c r="P5" s="401"/>
      <c r="Q5" s="401"/>
      <c r="R5" s="252"/>
      <c r="S5" s="97"/>
      <c r="T5" s="97"/>
      <c r="U5" s="97"/>
      <c r="V5" s="97"/>
      <c r="W5" s="253"/>
      <c r="X5" s="254"/>
      <c r="Y5" s="254"/>
      <c r="Z5" s="254"/>
      <c r="AA5" s="107"/>
      <c r="AC5" s="18"/>
      <c r="AD5" s="18"/>
      <c r="AE5" s="18"/>
    </row>
    <row r="6" spans="1:31" ht="15" thickBot="1" x14ac:dyDescent="0.35">
      <c r="A6" s="48"/>
      <c r="B6" s="402" t="s">
        <v>104</v>
      </c>
      <c r="C6" s="402"/>
      <c r="D6" s="402"/>
      <c r="E6" s="402"/>
      <c r="F6" s="402"/>
      <c r="G6" s="402"/>
      <c r="H6" s="402"/>
      <c r="I6" s="402"/>
      <c r="J6" s="402"/>
      <c r="K6" s="402"/>
      <c r="L6" s="402"/>
      <c r="M6" s="402"/>
      <c r="N6" s="402"/>
      <c r="O6" s="402"/>
      <c r="P6" s="402"/>
      <c r="Q6" s="402"/>
      <c r="R6" s="255"/>
      <c r="S6" s="97"/>
      <c r="T6" s="97"/>
      <c r="U6" s="97"/>
      <c r="V6" s="97"/>
      <c r="W6" s="97"/>
      <c r="X6" s="103"/>
      <c r="Y6" s="103"/>
      <c r="Z6" s="103"/>
      <c r="AA6" s="108"/>
      <c r="AC6" s="201" t="s">
        <v>116</v>
      </c>
      <c r="AD6" s="201" t="s">
        <v>117</v>
      </c>
      <c r="AE6" s="201" t="s">
        <v>118</v>
      </c>
    </row>
    <row r="7" spans="1:31" ht="17.399999999999999" x14ac:dyDescent="0.35">
      <c r="A7" s="256"/>
      <c r="B7" s="396" t="s">
        <v>139</v>
      </c>
      <c r="C7" s="396"/>
      <c r="D7" s="396"/>
      <c r="E7" s="396"/>
      <c r="F7" s="396"/>
      <c r="G7" s="396"/>
      <c r="H7" s="396"/>
      <c r="I7" s="396"/>
      <c r="J7" s="396"/>
      <c r="K7" s="396"/>
      <c r="L7" s="396"/>
      <c r="M7" s="396"/>
      <c r="N7" s="396"/>
      <c r="O7" s="396"/>
      <c r="P7" s="396"/>
      <c r="Q7" s="396"/>
      <c r="R7" s="36"/>
      <c r="S7" s="98" t="s">
        <v>106</v>
      </c>
      <c r="T7" s="99" t="s">
        <v>107</v>
      </c>
      <c r="U7" s="99" t="s">
        <v>108</v>
      </c>
      <c r="V7" s="99" t="s">
        <v>24</v>
      </c>
      <c r="W7" s="99"/>
      <c r="X7" s="104" t="s">
        <v>25</v>
      </c>
      <c r="Y7" s="104" t="s">
        <v>109</v>
      </c>
      <c r="Z7" s="104" t="s">
        <v>110</v>
      </c>
      <c r="AA7" s="257" t="s">
        <v>28</v>
      </c>
      <c r="AC7" s="202"/>
      <c r="AD7" s="203">
        <v>0</v>
      </c>
      <c r="AE7" s="203">
        <v>0</v>
      </c>
    </row>
    <row r="8" spans="1:31" x14ac:dyDescent="0.3">
      <c r="A8" s="221"/>
      <c r="B8" s="385" t="s">
        <v>111</v>
      </c>
      <c r="C8" s="385"/>
      <c r="D8" s="392"/>
      <c r="E8" s="392"/>
      <c r="F8" s="392"/>
      <c r="G8" s="392"/>
      <c r="H8" s="392"/>
      <c r="I8" s="392"/>
      <c r="J8" s="10"/>
      <c r="K8" s="385" t="s">
        <v>112</v>
      </c>
      <c r="L8" s="385"/>
      <c r="M8" s="385"/>
      <c r="N8" s="385"/>
      <c r="O8" s="397"/>
      <c r="P8" s="397"/>
      <c r="Q8" s="397"/>
      <c r="R8" s="38"/>
      <c r="S8" s="258"/>
      <c r="T8" s="259"/>
      <c r="U8" s="260"/>
      <c r="V8" s="260"/>
      <c r="W8" s="260"/>
      <c r="X8" s="261"/>
      <c r="Y8" s="261"/>
      <c r="Z8" s="261"/>
      <c r="AA8" s="236">
        <f>O22</f>
        <v>0</v>
      </c>
      <c r="AC8" s="204" t="s">
        <v>120</v>
      </c>
      <c r="AD8" s="203"/>
      <c r="AE8" s="203">
        <v>0</v>
      </c>
    </row>
    <row r="9" spans="1:31" x14ac:dyDescent="0.3">
      <c r="A9" s="221"/>
      <c r="B9" s="10"/>
      <c r="C9" s="244"/>
      <c r="D9" s="244"/>
      <c r="E9" s="244"/>
      <c r="F9" s="243"/>
      <c r="G9" s="243"/>
      <c r="H9" s="243"/>
      <c r="I9" s="243"/>
      <c r="J9" s="10"/>
      <c r="K9" s="262"/>
      <c r="L9" s="262"/>
      <c r="M9" s="262"/>
      <c r="N9" s="262"/>
      <c r="O9" s="243"/>
      <c r="P9" s="243"/>
      <c r="Q9" s="243"/>
      <c r="R9" s="38"/>
      <c r="S9" s="1"/>
      <c r="T9" s="167"/>
      <c r="U9" s="1"/>
      <c r="V9" s="1"/>
      <c r="W9" s="1"/>
      <c r="X9" s="166"/>
      <c r="Y9" s="166"/>
      <c r="Z9" s="166"/>
      <c r="AA9" s="205">
        <f>IF(Y9&gt;0,AA8-Y9+Z9,AA8 -X9+Z9)</f>
        <v>0</v>
      </c>
      <c r="AC9" s="204" t="s">
        <v>123</v>
      </c>
      <c r="AD9" s="204">
        <v>0.65500000000000003</v>
      </c>
      <c r="AE9" s="204">
        <v>0</v>
      </c>
    </row>
    <row r="10" spans="1:31" x14ac:dyDescent="0.3">
      <c r="A10" s="221"/>
      <c r="B10" s="385" t="s">
        <v>113</v>
      </c>
      <c r="C10" s="385"/>
      <c r="D10" s="385"/>
      <c r="E10" s="387"/>
      <c r="F10" s="387"/>
      <c r="G10" s="387"/>
      <c r="H10" s="387"/>
      <c r="I10" s="383" t="s">
        <v>114</v>
      </c>
      <c r="J10" s="383"/>
      <c r="K10" s="385" t="s">
        <v>115</v>
      </c>
      <c r="L10" s="385"/>
      <c r="M10" s="385"/>
      <c r="N10" s="385"/>
      <c r="O10" s="395"/>
      <c r="P10" s="395"/>
      <c r="Q10" s="395"/>
      <c r="R10" s="38"/>
      <c r="T10" s="62"/>
      <c r="U10" s="1"/>
      <c r="V10" s="1"/>
      <c r="W10" s="1"/>
      <c r="X10" s="166"/>
      <c r="Y10" s="166"/>
      <c r="Z10" s="166"/>
      <c r="AA10" s="205">
        <f t="shared" ref="AA10:AA24" si="0">IF(Y10&gt;0,AA9-Y10+Z10,AA9 -X10+Z10)</f>
        <v>0</v>
      </c>
      <c r="AC10" s="204" t="s">
        <v>126</v>
      </c>
      <c r="AD10" s="203">
        <v>0.65500000000000003</v>
      </c>
      <c r="AE10" s="203">
        <v>68</v>
      </c>
    </row>
    <row r="11" spans="1:31" x14ac:dyDescent="0.3">
      <c r="A11" s="221"/>
      <c r="B11" s="10"/>
      <c r="C11" s="244"/>
      <c r="D11" s="244"/>
      <c r="E11" s="244"/>
      <c r="F11" s="243"/>
      <c r="G11" s="243"/>
      <c r="H11" s="243"/>
      <c r="I11" s="243"/>
      <c r="J11" s="10"/>
      <c r="K11" s="380" t="s">
        <v>119</v>
      </c>
      <c r="L11" s="380"/>
      <c r="M11" s="380"/>
      <c r="N11" s="380"/>
      <c r="O11" s="304">
        <f>(E10*O8)+O10</f>
        <v>0</v>
      </c>
      <c r="P11" s="304"/>
      <c r="Q11" s="304"/>
      <c r="R11" s="38"/>
      <c r="T11" s="62"/>
      <c r="U11" s="263"/>
      <c r="V11" s="1"/>
      <c r="W11" s="1"/>
      <c r="X11" s="264"/>
      <c r="Y11" s="166"/>
      <c r="Z11" s="166"/>
      <c r="AA11" s="205">
        <f t="shared" si="0"/>
        <v>0</v>
      </c>
      <c r="AC11" s="203" t="s">
        <v>127</v>
      </c>
      <c r="AD11" s="203">
        <v>0.65500000000000003</v>
      </c>
      <c r="AE11" s="203">
        <v>42.25</v>
      </c>
    </row>
    <row r="12" spans="1:31" x14ac:dyDescent="0.3">
      <c r="A12" s="221"/>
      <c r="B12" s="10"/>
      <c r="C12" s="244"/>
      <c r="D12" s="244"/>
      <c r="E12" s="244"/>
      <c r="F12" s="243"/>
      <c r="G12" s="243"/>
      <c r="H12" s="243"/>
      <c r="I12" s="243"/>
      <c r="J12" s="10"/>
      <c r="K12" s="262"/>
      <c r="L12" s="262"/>
      <c r="M12" s="262"/>
      <c r="N12" s="262"/>
      <c r="O12" s="243"/>
      <c r="P12" s="243"/>
      <c r="Q12" s="243"/>
      <c r="R12" s="38"/>
      <c r="S12" s="265"/>
      <c r="T12" s="62"/>
      <c r="U12" s="263"/>
      <c r="V12" s="1"/>
      <c r="W12" s="1"/>
      <c r="X12" s="264"/>
      <c r="Y12" s="166"/>
      <c r="Z12" s="166"/>
      <c r="AA12" s="205">
        <f t="shared" si="0"/>
        <v>0</v>
      </c>
      <c r="AC12" s="203" t="s">
        <v>128</v>
      </c>
      <c r="AD12" s="203">
        <v>0</v>
      </c>
      <c r="AE12" s="203">
        <v>0</v>
      </c>
    </row>
    <row r="13" spans="1:31" x14ac:dyDescent="0.3">
      <c r="A13" s="221"/>
      <c r="B13" s="385" t="s">
        <v>121</v>
      </c>
      <c r="C13" s="385"/>
      <c r="D13" s="385"/>
      <c r="E13" s="394"/>
      <c r="F13" s="394"/>
      <c r="G13" s="394"/>
      <c r="H13" s="394"/>
      <c r="I13" s="10"/>
      <c r="J13" s="10"/>
      <c r="K13" s="385" t="s">
        <v>122</v>
      </c>
      <c r="L13" s="385"/>
      <c r="M13" s="385"/>
      <c r="N13" s="385"/>
      <c r="O13" s="387"/>
      <c r="P13" s="387"/>
      <c r="Q13" s="387"/>
      <c r="R13" s="38"/>
      <c r="S13" s="265"/>
      <c r="T13" s="62"/>
      <c r="U13" s="1"/>
      <c r="V13" s="1"/>
      <c r="W13" s="1"/>
      <c r="X13" s="166"/>
      <c r="Y13" s="166"/>
      <c r="Z13" s="186"/>
      <c r="AA13" s="205">
        <f t="shared" si="0"/>
        <v>0</v>
      </c>
      <c r="AC13" s="15"/>
      <c r="AD13" s="15"/>
      <c r="AE13" s="15"/>
    </row>
    <row r="14" spans="1:31" x14ac:dyDescent="0.3">
      <c r="A14" s="221"/>
      <c r="B14" s="385" t="s">
        <v>124</v>
      </c>
      <c r="C14" s="385"/>
      <c r="D14" s="385"/>
      <c r="E14" s="394"/>
      <c r="F14" s="394"/>
      <c r="G14" s="394"/>
      <c r="H14" s="394"/>
      <c r="I14" s="243"/>
      <c r="J14" s="10"/>
      <c r="K14" s="380" t="s">
        <v>125</v>
      </c>
      <c r="L14" s="380"/>
      <c r="M14" s="380"/>
      <c r="N14" s="380"/>
      <c r="O14" s="304">
        <f>O13*E13*E14</f>
        <v>0</v>
      </c>
      <c r="P14" s="304"/>
      <c r="Q14" s="304"/>
      <c r="R14" s="38"/>
      <c r="S14" s="265"/>
      <c r="T14" s="62"/>
      <c r="U14" s="1"/>
      <c r="V14" s="1"/>
      <c r="W14" s="1"/>
      <c r="X14" s="166"/>
      <c r="Y14" s="166"/>
      <c r="Z14" s="186"/>
      <c r="AA14" s="205">
        <f t="shared" si="0"/>
        <v>0</v>
      </c>
      <c r="AC14" s="15"/>
      <c r="AD14" s="15"/>
      <c r="AE14" s="15"/>
    </row>
    <row r="15" spans="1:31" x14ac:dyDescent="0.3">
      <c r="A15" s="221"/>
      <c r="B15" s="10"/>
      <c r="C15" s="244"/>
      <c r="D15" s="244"/>
      <c r="E15" s="244"/>
      <c r="F15" s="243"/>
      <c r="G15" s="243"/>
      <c r="H15" s="243"/>
      <c r="I15" s="243"/>
      <c r="J15" s="10"/>
      <c r="K15" s="262"/>
      <c r="L15" s="262"/>
      <c r="M15" s="262"/>
      <c r="N15" s="262"/>
      <c r="O15" s="243"/>
      <c r="P15" s="243"/>
      <c r="Q15" s="243"/>
      <c r="R15" s="38"/>
      <c r="S15" s="265"/>
      <c r="T15" s="62"/>
      <c r="U15" s="1"/>
      <c r="V15" s="1"/>
      <c r="W15" s="1"/>
      <c r="X15" s="166"/>
      <c r="Y15" s="166"/>
      <c r="Z15" s="187"/>
      <c r="AA15" s="205">
        <f t="shared" si="0"/>
        <v>0</v>
      </c>
      <c r="AC15" s="15"/>
      <c r="AD15" s="15"/>
      <c r="AE15" s="15"/>
    </row>
    <row r="16" spans="1:31" x14ac:dyDescent="0.3">
      <c r="A16" s="221"/>
      <c r="B16" s="385" t="s">
        <v>129</v>
      </c>
      <c r="C16" s="385"/>
      <c r="D16" s="385"/>
      <c r="E16" s="392"/>
      <c r="F16" s="392"/>
      <c r="G16" s="392"/>
      <c r="H16" s="392"/>
      <c r="I16" s="10"/>
      <c r="J16" s="221"/>
      <c r="K16" s="221"/>
      <c r="L16" s="221"/>
      <c r="M16" s="221"/>
      <c r="N16" s="221"/>
      <c r="O16" s="393"/>
      <c r="P16" s="393"/>
      <c r="Q16" s="393"/>
      <c r="R16" s="38"/>
      <c r="S16" s="265"/>
      <c r="T16" s="62"/>
      <c r="U16" s="1"/>
      <c r="V16" s="1"/>
      <c r="W16" s="1"/>
      <c r="X16" s="166"/>
      <c r="Y16" s="166"/>
      <c r="Z16" s="186"/>
      <c r="AA16" s="205">
        <f t="shared" si="0"/>
        <v>0</v>
      </c>
    </row>
    <row r="17" spans="1:27" x14ac:dyDescent="0.3">
      <c r="A17" s="385" t="s">
        <v>218</v>
      </c>
      <c r="B17" s="385"/>
      <c r="C17" s="385"/>
      <c r="D17" s="385"/>
      <c r="E17" s="389"/>
      <c r="F17" s="389"/>
      <c r="G17" s="389"/>
      <c r="H17" s="389"/>
      <c r="I17" s="10"/>
      <c r="J17" s="10"/>
      <c r="K17" s="385" t="s">
        <v>219</v>
      </c>
      <c r="L17" s="385"/>
      <c r="M17" s="385"/>
      <c r="N17" s="385"/>
      <c r="O17" s="391"/>
      <c r="P17" s="391"/>
      <c r="Q17" s="391"/>
      <c r="R17" s="38"/>
      <c r="S17" s="265"/>
      <c r="T17" s="62"/>
      <c r="U17" s="263"/>
      <c r="V17" s="1"/>
      <c r="W17" s="1"/>
      <c r="X17" s="166"/>
      <c r="Y17" s="166"/>
      <c r="Z17" s="186"/>
      <c r="AA17" s="205">
        <f t="shared" si="0"/>
        <v>0</v>
      </c>
    </row>
    <row r="18" spans="1:27" x14ac:dyDescent="0.3">
      <c r="A18" s="221"/>
      <c r="B18" s="385" t="s">
        <v>130</v>
      </c>
      <c r="C18" s="385"/>
      <c r="D18" s="385"/>
      <c r="E18" s="389"/>
      <c r="F18" s="389"/>
      <c r="G18" s="389"/>
      <c r="H18" s="389"/>
      <c r="I18" s="10"/>
      <c r="J18" s="385" t="s">
        <v>220</v>
      </c>
      <c r="K18" s="385"/>
      <c r="L18" s="385"/>
      <c r="M18" s="385"/>
      <c r="N18" s="385"/>
      <c r="O18" s="387"/>
      <c r="P18" s="387"/>
      <c r="Q18" s="387"/>
      <c r="R18" s="38"/>
      <c r="S18" s="265"/>
      <c r="T18" s="62"/>
      <c r="U18" s="266"/>
      <c r="V18" s="1"/>
      <c r="W18" s="1"/>
      <c r="X18" s="166"/>
      <c r="Y18" s="166"/>
      <c r="Z18" s="186"/>
      <c r="AA18" s="205">
        <f t="shared" si="0"/>
        <v>0</v>
      </c>
    </row>
    <row r="19" spans="1:27" x14ac:dyDescent="0.3">
      <c r="A19" s="221"/>
      <c r="B19" s="385" t="s">
        <v>131</v>
      </c>
      <c r="C19" s="385"/>
      <c r="D19" s="385"/>
      <c r="E19" s="390"/>
      <c r="F19" s="390"/>
      <c r="G19" s="390"/>
      <c r="H19" s="390"/>
      <c r="I19" s="10"/>
      <c r="J19" s="10"/>
      <c r="K19" s="385" t="s">
        <v>132</v>
      </c>
      <c r="L19" s="385"/>
      <c r="M19" s="385"/>
      <c r="N19" s="385"/>
      <c r="O19" s="391"/>
      <c r="P19" s="391"/>
      <c r="Q19" s="391"/>
      <c r="R19" s="38"/>
      <c r="S19" s="265"/>
      <c r="T19" s="62"/>
      <c r="U19" s="267"/>
      <c r="V19" s="1"/>
      <c r="W19" s="1"/>
      <c r="X19" s="166"/>
      <c r="Y19" s="166"/>
      <c r="Z19" s="186"/>
      <c r="AA19" s="205">
        <f t="shared" si="0"/>
        <v>0</v>
      </c>
    </row>
    <row r="20" spans="1:27" x14ac:dyDescent="0.3">
      <c r="A20" s="221"/>
      <c r="B20" s="262"/>
      <c r="C20" s="262"/>
      <c r="D20" s="262"/>
      <c r="E20" s="268"/>
      <c r="F20" s="268"/>
      <c r="G20" s="268"/>
      <c r="H20" s="268"/>
      <c r="I20" s="10"/>
      <c r="J20" s="10"/>
      <c r="K20" s="380" t="s">
        <v>133</v>
      </c>
      <c r="L20" s="380"/>
      <c r="M20" s="380"/>
      <c r="N20" s="380"/>
      <c r="O20" s="382">
        <f>IF(E18&gt;0,O19*E19*E18+(O18*E18),0)+IF(E17&gt;0,O17*E17,0)</f>
        <v>0</v>
      </c>
      <c r="P20" s="382"/>
      <c r="Q20" s="382"/>
      <c r="R20" s="38"/>
      <c r="S20" s="265"/>
      <c r="T20" s="62"/>
      <c r="U20" s="1"/>
      <c r="V20" s="1"/>
      <c r="W20" s="1"/>
      <c r="X20" s="166"/>
      <c r="Y20" s="166"/>
      <c r="Z20" s="186"/>
      <c r="AA20" s="205">
        <f t="shared" si="0"/>
        <v>0</v>
      </c>
    </row>
    <row r="21" spans="1:27" x14ac:dyDescent="0.3">
      <c r="A21" s="221"/>
      <c r="B21" s="383" t="s">
        <v>47</v>
      </c>
      <c r="C21" s="383"/>
      <c r="D21" s="383"/>
      <c r="E21" s="383"/>
      <c r="F21" s="383"/>
      <c r="G21" s="10"/>
      <c r="H21" s="10"/>
      <c r="I21" s="10"/>
      <c r="J21" s="221" t="e">
        <f>(O25/O8)/(E13+1)</f>
        <v>#DIV/0!</v>
      </c>
      <c r="K21" s="221"/>
      <c r="L21" s="221"/>
      <c r="M21" s="221"/>
      <c r="N21" s="221"/>
      <c r="O21" s="243"/>
      <c r="P21" s="243"/>
      <c r="Q21" s="243"/>
      <c r="R21" s="38"/>
      <c r="S21" s="265"/>
      <c r="T21" s="62"/>
      <c r="U21" s="1"/>
      <c r="V21" s="1"/>
      <c r="W21" s="1"/>
      <c r="X21" s="166"/>
      <c r="Y21" s="166"/>
      <c r="Z21" s="186"/>
      <c r="AA21" s="205">
        <f t="shared" si="0"/>
        <v>0</v>
      </c>
    </row>
    <row r="22" spans="1:27" x14ac:dyDescent="0.3">
      <c r="A22" s="221"/>
      <c r="B22" s="384"/>
      <c r="C22" s="384"/>
      <c r="D22" s="384"/>
      <c r="E22" s="384"/>
      <c r="F22" s="384"/>
      <c r="G22" s="384"/>
      <c r="H22" s="384"/>
      <c r="I22" s="384"/>
      <c r="J22" s="10"/>
      <c r="K22" s="10"/>
      <c r="L22" s="385" t="s">
        <v>134</v>
      </c>
      <c r="M22" s="385"/>
      <c r="N22" s="385"/>
      <c r="O22" s="386">
        <f>O11+O14+O20</f>
        <v>0</v>
      </c>
      <c r="P22" s="386"/>
      <c r="Q22" s="386"/>
      <c r="R22" s="37"/>
      <c r="S22" s="265"/>
      <c r="T22" s="62"/>
      <c r="U22" s="1"/>
      <c r="V22" s="1"/>
      <c r="W22" s="1"/>
      <c r="X22" s="166"/>
      <c r="Y22" s="166"/>
      <c r="Z22" s="186"/>
      <c r="AA22" s="205">
        <f t="shared" si="0"/>
        <v>0</v>
      </c>
    </row>
    <row r="23" spans="1:27" x14ac:dyDescent="0.3">
      <c r="A23" s="221"/>
      <c r="B23" s="384"/>
      <c r="C23" s="384"/>
      <c r="D23" s="384"/>
      <c r="E23" s="384"/>
      <c r="F23" s="384"/>
      <c r="G23" s="384"/>
      <c r="H23" s="384"/>
      <c r="I23" s="384"/>
      <c r="J23" s="385" t="s">
        <v>221</v>
      </c>
      <c r="K23" s="385"/>
      <c r="L23" s="385"/>
      <c r="M23" s="385"/>
      <c r="N23" s="385"/>
      <c r="O23" s="387">
        <f>O22/3</f>
        <v>0</v>
      </c>
      <c r="P23" s="387"/>
      <c r="Q23" s="387"/>
      <c r="R23" s="38"/>
      <c r="S23" s="265"/>
      <c r="T23" s="62"/>
      <c r="U23" s="1"/>
      <c r="V23" s="1"/>
      <c r="W23" s="1"/>
      <c r="X23" s="166"/>
      <c r="Y23" s="166"/>
      <c r="Z23" s="186"/>
      <c r="AA23" s="205">
        <f t="shared" si="0"/>
        <v>0</v>
      </c>
    </row>
    <row r="24" spans="1:27" ht="15" thickBot="1" x14ac:dyDescent="0.35">
      <c r="A24" s="221"/>
      <c r="B24" s="384"/>
      <c r="C24" s="384"/>
      <c r="D24" s="384"/>
      <c r="E24" s="384"/>
      <c r="F24" s="384"/>
      <c r="G24" s="384"/>
      <c r="H24" s="384"/>
      <c r="I24" s="384"/>
      <c r="J24" s="10"/>
      <c r="K24" s="10"/>
      <c r="L24" s="385" t="s">
        <v>222</v>
      </c>
      <c r="M24" s="385"/>
      <c r="N24" s="385"/>
      <c r="O24" s="388">
        <f>IF(O23=0,0,O23/O22)</f>
        <v>0</v>
      </c>
      <c r="P24" s="388"/>
      <c r="Q24" s="388"/>
      <c r="R24" s="38"/>
      <c r="S24" s="265"/>
      <c r="T24" s="62"/>
      <c r="U24" s="1"/>
      <c r="V24" s="1"/>
      <c r="W24" s="1"/>
      <c r="X24" s="166"/>
      <c r="Y24" s="166"/>
      <c r="Z24" s="186"/>
      <c r="AA24" s="205">
        <f t="shared" si="0"/>
        <v>0</v>
      </c>
    </row>
    <row r="25" spans="1:27" ht="16.2" thickBot="1" x14ac:dyDescent="0.35">
      <c r="A25" s="221"/>
      <c r="B25" s="384"/>
      <c r="C25" s="384"/>
      <c r="D25" s="384"/>
      <c r="E25" s="384"/>
      <c r="F25" s="384"/>
      <c r="G25" s="384"/>
      <c r="H25" s="384"/>
      <c r="I25" s="384"/>
      <c r="J25" s="10"/>
      <c r="K25" s="10"/>
      <c r="L25" s="380" t="s">
        <v>135</v>
      </c>
      <c r="M25" s="380"/>
      <c r="N25" s="380"/>
      <c r="O25" s="304">
        <f>O22-O23</f>
        <v>0</v>
      </c>
      <c r="P25" s="304"/>
      <c r="Q25" s="304"/>
      <c r="R25" s="38"/>
      <c r="S25" s="269"/>
      <c r="T25" s="270"/>
      <c r="U25" s="1"/>
      <c r="V25" s="1"/>
      <c r="W25" s="188"/>
      <c r="X25" s="189"/>
      <c r="Y25" s="189"/>
      <c r="Z25" s="189"/>
      <c r="AA25" s="41">
        <f>AA21</f>
        <v>0</v>
      </c>
    </row>
    <row r="26" spans="1:27" ht="15" thickBot="1" x14ac:dyDescent="0.35">
      <c r="A26" s="271"/>
      <c r="B26" s="271"/>
      <c r="C26" s="271"/>
      <c r="D26" s="271"/>
      <c r="E26" s="271"/>
      <c r="F26" s="271"/>
      <c r="G26" s="271"/>
      <c r="H26" s="271"/>
      <c r="I26" s="271"/>
      <c r="J26" s="271"/>
      <c r="K26" s="271"/>
      <c r="L26" s="271"/>
      <c r="M26" s="271"/>
      <c r="N26" s="271"/>
      <c r="O26" s="271"/>
      <c r="P26" s="271"/>
      <c r="Q26" s="271"/>
      <c r="R26" s="47"/>
      <c r="S26" s="42"/>
      <c r="T26" s="42"/>
      <c r="U26" s="42"/>
      <c r="V26" s="42"/>
      <c r="W26" s="38"/>
      <c r="X26" s="272"/>
      <c r="Y26" s="272"/>
      <c r="Z26" s="105"/>
      <c r="AA26" s="109"/>
    </row>
    <row r="27" spans="1:27" ht="18" thickBot="1" x14ac:dyDescent="0.4">
      <c r="A27" s="256"/>
      <c r="B27" s="396" t="s">
        <v>140</v>
      </c>
      <c r="C27" s="396"/>
      <c r="D27" s="396"/>
      <c r="E27" s="396"/>
      <c r="F27" s="396"/>
      <c r="G27" s="396"/>
      <c r="H27" s="396"/>
      <c r="I27" s="396"/>
      <c r="J27" s="396"/>
      <c r="K27" s="396"/>
      <c r="L27" s="396"/>
      <c r="M27" s="396"/>
      <c r="N27" s="396"/>
      <c r="O27" s="396"/>
      <c r="P27" s="396"/>
      <c r="Q27" s="396"/>
      <c r="R27" s="36"/>
      <c r="S27" s="273" t="s">
        <v>106</v>
      </c>
      <c r="T27" s="274" t="s">
        <v>107</v>
      </c>
      <c r="U27" s="274" t="s">
        <v>108</v>
      </c>
      <c r="V27" s="274"/>
      <c r="W27" s="274"/>
      <c r="X27" s="275" t="s">
        <v>223</v>
      </c>
      <c r="Y27" s="275" t="s">
        <v>109</v>
      </c>
      <c r="Z27" s="275" t="s">
        <v>110</v>
      </c>
      <c r="AA27" s="276" t="s">
        <v>28</v>
      </c>
    </row>
    <row r="28" spans="1:27" x14ac:dyDescent="0.3">
      <c r="A28" s="221"/>
      <c r="B28" s="385" t="s">
        <v>111</v>
      </c>
      <c r="C28" s="385"/>
      <c r="D28" s="392"/>
      <c r="E28" s="392"/>
      <c r="F28" s="392"/>
      <c r="G28" s="392"/>
      <c r="H28" s="392"/>
      <c r="I28" s="392"/>
      <c r="J28" s="10"/>
      <c r="K28" s="385" t="s">
        <v>112</v>
      </c>
      <c r="L28" s="385"/>
      <c r="M28" s="385"/>
      <c r="N28" s="385"/>
      <c r="O28" s="397"/>
      <c r="P28" s="397"/>
      <c r="Q28" s="397"/>
      <c r="R28" s="37"/>
      <c r="S28" s="277"/>
      <c r="T28" s="278"/>
      <c r="U28" s="260"/>
      <c r="V28" s="1"/>
      <c r="W28" s="1"/>
      <c r="X28" s="166"/>
      <c r="Y28" s="166"/>
      <c r="Z28" s="186"/>
      <c r="AA28" s="236">
        <f>O42</f>
        <v>0</v>
      </c>
    </row>
    <row r="29" spans="1:27" x14ac:dyDescent="0.3">
      <c r="A29" s="221"/>
      <c r="B29" s="10"/>
      <c r="C29" s="244"/>
      <c r="D29" s="244"/>
      <c r="E29" s="244"/>
      <c r="F29" s="243"/>
      <c r="G29" s="243"/>
      <c r="H29" s="243"/>
      <c r="I29" s="243"/>
      <c r="J29" s="10"/>
      <c r="K29" s="262"/>
      <c r="L29" s="262"/>
      <c r="M29" s="262"/>
      <c r="N29" s="262"/>
      <c r="O29" s="243"/>
      <c r="P29" s="243"/>
      <c r="Q29" s="243"/>
      <c r="R29" s="39"/>
      <c r="S29" s="265"/>
      <c r="T29" s="62"/>
      <c r="U29" s="1"/>
      <c r="V29" s="1"/>
      <c r="W29" s="1"/>
      <c r="X29" s="166"/>
      <c r="Y29" s="166"/>
      <c r="Z29" s="186"/>
      <c r="AA29" s="205">
        <f>IF(Y29&gt;0,AA28-Y29+Z29,AA28 -X29+Z29)</f>
        <v>0</v>
      </c>
    </row>
    <row r="30" spans="1:27" x14ac:dyDescent="0.3">
      <c r="A30" s="221"/>
      <c r="B30" s="385" t="s">
        <v>113</v>
      </c>
      <c r="C30" s="385"/>
      <c r="D30" s="385"/>
      <c r="E30" s="387"/>
      <c r="F30" s="387"/>
      <c r="G30" s="387"/>
      <c r="H30" s="387"/>
      <c r="I30" s="383" t="s">
        <v>114</v>
      </c>
      <c r="J30" s="383"/>
      <c r="K30" s="385" t="s">
        <v>115</v>
      </c>
      <c r="L30" s="385"/>
      <c r="M30" s="385"/>
      <c r="N30" s="385"/>
      <c r="O30" s="395"/>
      <c r="P30" s="395"/>
      <c r="Q30" s="395"/>
      <c r="R30" s="37"/>
      <c r="S30" s="265"/>
      <c r="T30" s="62"/>
      <c r="U30" s="263"/>
      <c r="V30" s="1"/>
      <c r="W30" s="1"/>
      <c r="X30" s="166"/>
      <c r="Y30" s="166"/>
      <c r="Z30" s="187"/>
      <c r="AA30" s="205">
        <f t="shared" ref="AA30:AA44" si="1">IF(Y30&gt;0,AA29-Y30+Z30,AA29 -X30+Z30)</f>
        <v>0</v>
      </c>
    </row>
    <row r="31" spans="1:27" x14ac:dyDescent="0.3">
      <c r="A31" s="221"/>
      <c r="B31" s="10"/>
      <c r="C31" s="244"/>
      <c r="D31" s="244"/>
      <c r="E31" s="244"/>
      <c r="F31" s="243"/>
      <c r="G31" s="243"/>
      <c r="H31" s="243"/>
      <c r="I31" s="243"/>
      <c r="J31" s="10"/>
      <c r="K31" s="380" t="s">
        <v>119</v>
      </c>
      <c r="L31" s="380"/>
      <c r="M31" s="380"/>
      <c r="N31" s="380"/>
      <c r="O31" s="304">
        <f>(E30*O28)+O30</f>
        <v>0</v>
      </c>
      <c r="P31" s="304"/>
      <c r="Q31" s="304"/>
      <c r="R31" s="37"/>
      <c r="S31" s="265"/>
      <c r="T31" s="62"/>
      <c r="U31" s="1"/>
      <c r="V31" s="1"/>
      <c r="W31" s="1"/>
      <c r="X31" s="166"/>
      <c r="Y31" s="166"/>
      <c r="Z31" s="186"/>
      <c r="AA31" s="205">
        <f t="shared" si="1"/>
        <v>0</v>
      </c>
    </row>
    <row r="32" spans="1:27" x14ac:dyDescent="0.3">
      <c r="A32" s="221"/>
      <c r="B32" s="10"/>
      <c r="C32" s="244"/>
      <c r="D32" s="244"/>
      <c r="E32" s="244"/>
      <c r="F32" s="243"/>
      <c r="G32" s="243"/>
      <c r="H32" s="243"/>
      <c r="I32" s="243"/>
      <c r="J32" s="10"/>
      <c r="K32" s="262"/>
      <c r="L32" s="262"/>
      <c r="M32" s="262"/>
      <c r="N32" s="262"/>
      <c r="O32" s="243"/>
      <c r="P32" s="243"/>
      <c r="Q32" s="243"/>
      <c r="R32" s="39"/>
      <c r="S32" s="265"/>
      <c r="T32" s="62"/>
      <c r="U32" s="263"/>
      <c r="V32" s="1"/>
      <c r="W32" s="1"/>
      <c r="X32" s="166"/>
      <c r="Y32" s="166"/>
      <c r="Z32" s="186"/>
      <c r="AA32" s="205">
        <f t="shared" si="1"/>
        <v>0</v>
      </c>
    </row>
    <row r="33" spans="1:27" x14ac:dyDescent="0.3">
      <c r="A33" s="221"/>
      <c r="B33" s="385" t="s">
        <v>121</v>
      </c>
      <c r="C33" s="385"/>
      <c r="D33" s="385"/>
      <c r="E33" s="394"/>
      <c r="F33" s="394"/>
      <c r="G33" s="394"/>
      <c r="H33" s="394"/>
      <c r="I33" s="10"/>
      <c r="J33" s="10"/>
      <c r="K33" s="385" t="s">
        <v>122</v>
      </c>
      <c r="L33" s="385"/>
      <c r="M33" s="385"/>
      <c r="N33" s="385"/>
      <c r="O33" s="387"/>
      <c r="P33" s="387"/>
      <c r="Q33" s="387"/>
      <c r="R33" s="40"/>
      <c r="S33" s="265"/>
      <c r="T33" s="62"/>
      <c r="U33" s="1"/>
      <c r="V33" s="1"/>
      <c r="W33" s="1"/>
      <c r="X33" s="166"/>
      <c r="Y33" s="166"/>
      <c r="Z33" s="187"/>
      <c r="AA33" s="205">
        <f t="shared" si="1"/>
        <v>0</v>
      </c>
    </row>
    <row r="34" spans="1:27" x14ac:dyDescent="0.3">
      <c r="A34" s="221"/>
      <c r="B34" s="385" t="s">
        <v>124</v>
      </c>
      <c r="C34" s="385"/>
      <c r="D34" s="385"/>
      <c r="E34" s="394"/>
      <c r="F34" s="394"/>
      <c r="G34" s="394"/>
      <c r="H34" s="394"/>
      <c r="I34" s="243"/>
      <c r="J34" s="10"/>
      <c r="K34" s="380" t="s">
        <v>125</v>
      </c>
      <c r="L34" s="380"/>
      <c r="M34" s="380"/>
      <c r="N34" s="380"/>
      <c r="O34" s="304">
        <f>O33*E33*E34</f>
        <v>0</v>
      </c>
      <c r="P34" s="304"/>
      <c r="Q34" s="304"/>
      <c r="R34" s="39"/>
      <c r="S34" s="265"/>
      <c r="T34" s="62"/>
      <c r="U34" s="263"/>
      <c r="V34" s="1"/>
      <c r="W34" s="1"/>
      <c r="X34" s="166"/>
      <c r="Y34" s="166"/>
      <c r="Z34" s="186"/>
      <c r="AA34" s="205">
        <f t="shared" si="1"/>
        <v>0</v>
      </c>
    </row>
    <row r="35" spans="1:27" x14ac:dyDescent="0.3">
      <c r="A35" s="221"/>
      <c r="B35" s="10"/>
      <c r="C35" s="244"/>
      <c r="D35" s="244"/>
      <c r="E35" s="244"/>
      <c r="F35" s="243"/>
      <c r="G35" s="243"/>
      <c r="H35" s="243"/>
      <c r="I35" s="243"/>
      <c r="J35" s="10"/>
      <c r="K35" s="262"/>
      <c r="L35" s="262"/>
      <c r="M35" s="262"/>
      <c r="N35" s="262"/>
      <c r="O35" s="243"/>
      <c r="P35" s="243"/>
      <c r="Q35" s="243"/>
      <c r="R35" s="39"/>
      <c r="S35" s="265"/>
      <c r="T35" s="62"/>
      <c r="U35" s="263"/>
      <c r="V35" s="1"/>
      <c r="W35" s="1"/>
      <c r="X35" s="166"/>
      <c r="Y35" s="166"/>
      <c r="Z35" s="186"/>
      <c r="AA35" s="205">
        <f t="shared" si="1"/>
        <v>0</v>
      </c>
    </row>
    <row r="36" spans="1:27" x14ac:dyDescent="0.3">
      <c r="A36" s="221"/>
      <c r="B36" s="385" t="s">
        <v>129</v>
      </c>
      <c r="C36" s="385"/>
      <c r="D36" s="385"/>
      <c r="E36" s="392"/>
      <c r="F36" s="392"/>
      <c r="G36" s="392"/>
      <c r="H36" s="392"/>
      <c r="I36" s="10"/>
      <c r="J36" s="221"/>
      <c r="K36" s="221"/>
      <c r="L36" s="221"/>
      <c r="M36" s="221"/>
      <c r="N36" s="221"/>
      <c r="O36" s="393"/>
      <c r="P36" s="393"/>
      <c r="Q36" s="393"/>
      <c r="R36" s="37"/>
      <c r="S36" s="265"/>
      <c r="T36" s="62"/>
      <c r="U36" s="267"/>
      <c r="V36" s="1"/>
      <c r="W36" s="1"/>
      <c r="X36" s="166"/>
      <c r="Y36" s="166"/>
      <c r="Z36" s="187"/>
      <c r="AA36" s="205">
        <f t="shared" si="1"/>
        <v>0</v>
      </c>
    </row>
    <row r="37" spans="1:27" x14ac:dyDescent="0.3">
      <c r="A37" s="385" t="s">
        <v>218</v>
      </c>
      <c r="B37" s="385"/>
      <c r="C37" s="385"/>
      <c r="D37" s="385"/>
      <c r="E37" s="389"/>
      <c r="F37" s="389"/>
      <c r="G37" s="389"/>
      <c r="H37" s="389"/>
      <c r="I37" s="10"/>
      <c r="J37" s="10"/>
      <c r="K37" s="385" t="s">
        <v>219</v>
      </c>
      <c r="L37" s="385"/>
      <c r="M37" s="385"/>
      <c r="N37" s="385"/>
      <c r="O37" s="391"/>
      <c r="P37" s="391"/>
      <c r="Q37" s="391"/>
      <c r="R37" s="37"/>
      <c r="S37" s="265"/>
      <c r="T37" s="62"/>
      <c r="U37" s="263"/>
      <c r="V37" s="1"/>
      <c r="W37" s="1"/>
      <c r="X37" s="166"/>
      <c r="Y37" s="166"/>
      <c r="Z37" s="186"/>
      <c r="AA37" s="205">
        <f t="shared" si="1"/>
        <v>0</v>
      </c>
    </row>
    <row r="38" spans="1:27" x14ac:dyDescent="0.3">
      <c r="A38" s="221"/>
      <c r="B38" s="385" t="s">
        <v>130</v>
      </c>
      <c r="C38" s="385"/>
      <c r="D38" s="385"/>
      <c r="E38" s="389"/>
      <c r="F38" s="389"/>
      <c r="G38" s="389"/>
      <c r="H38" s="389"/>
      <c r="I38" s="10"/>
      <c r="J38" s="385" t="s">
        <v>220</v>
      </c>
      <c r="K38" s="385"/>
      <c r="L38" s="385"/>
      <c r="M38" s="385"/>
      <c r="N38" s="385"/>
      <c r="O38" s="387"/>
      <c r="P38" s="387"/>
      <c r="Q38" s="387"/>
      <c r="R38" s="37"/>
      <c r="S38" s="265"/>
      <c r="T38" s="62"/>
      <c r="U38" s="263"/>
      <c r="V38" s="1"/>
      <c r="W38" s="1"/>
      <c r="X38" s="166"/>
      <c r="Y38" s="166"/>
      <c r="Z38" s="186"/>
      <c r="AA38" s="205">
        <f t="shared" si="1"/>
        <v>0</v>
      </c>
    </row>
    <row r="39" spans="1:27" x14ac:dyDescent="0.3">
      <c r="A39" s="221"/>
      <c r="B39" s="385" t="s">
        <v>131</v>
      </c>
      <c r="C39" s="385"/>
      <c r="D39" s="385"/>
      <c r="E39" s="390"/>
      <c r="F39" s="390"/>
      <c r="G39" s="390"/>
      <c r="H39" s="390"/>
      <c r="I39" s="10"/>
      <c r="J39" s="10"/>
      <c r="K39" s="385" t="s">
        <v>132</v>
      </c>
      <c r="L39" s="385"/>
      <c r="M39" s="385"/>
      <c r="N39" s="385"/>
      <c r="O39" s="391"/>
      <c r="P39" s="391"/>
      <c r="Q39" s="391"/>
      <c r="R39" s="40"/>
      <c r="S39" s="265"/>
      <c r="T39" s="62"/>
      <c r="U39" s="1"/>
      <c r="V39" s="1"/>
      <c r="W39" s="1"/>
      <c r="X39" s="166"/>
      <c r="Y39" s="166"/>
      <c r="Z39" s="186"/>
      <c r="AA39" s="205">
        <f t="shared" si="1"/>
        <v>0</v>
      </c>
    </row>
    <row r="40" spans="1:27" x14ac:dyDescent="0.3">
      <c r="A40" s="221"/>
      <c r="B40" s="262"/>
      <c r="C40" s="262"/>
      <c r="D40" s="262"/>
      <c r="E40" s="268"/>
      <c r="F40" s="268"/>
      <c r="G40" s="268"/>
      <c r="H40" s="268"/>
      <c r="I40" s="10"/>
      <c r="J40" s="10"/>
      <c r="K40" s="380" t="s">
        <v>133</v>
      </c>
      <c r="L40" s="380"/>
      <c r="M40" s="380"/>
      <c r="N40" s="380"/>
      <c r="O40" s="382">
        <f>IF(E38&gt;0,O39*E39*E38+(O38*E38),0)+IF(E37&gt;0,O37*E37,0)</f>
        <v>0</v>
      </c>
      <c r="P40" s="382"/>
      <c r="Q40" s="382"/>
      <c r="R40" s="37"/>
      <c r="S40" s="265"/>
      <c r="T40" s="62"/>
      <c r="U40" s="1"/>
      <c r="V40" s="1"/>
      <c r="W40" s="1"/>
      <c r="X40" s="166"/>
      <c r="Y40" s="166"/>
      <c r="Z40" s="186"/>
      <c r="AA40" s="205">
        <f t="shared" si="1"/>
        <v>0</v>
      </c>
    </row>
    <row r="41" spans="1:27" x14ac:dyDescent="0.3">
      <c r="A41" s="221"/>
      <c r="B41" s="383" t="s">
        <v>47</v>
      </c>
      <c r="C41" s="383"/>
      <c r="D41" s="383"/>
      <c r="E41" s="383"/>
      <c r="F41" s="383"/>
      <c r="G41" s="10"/>
      <c r="H41" s="10"/>
      <c r="I41" s="10"/>
      <c r="J41" s="281" t="e">
        <f>(O45/O28)/(E33+1)</f>
        <v>#DIV/0!</v>
      </c>
      <c r="K41" s="221"/>
      <c r="L41" s="221"/>
      <c r="M41" s="221"/>
      <c r="N41" s="221"/>
      <c r="O41" s="243"/>
      <c r="P41" s="243"/>
      <c r="Q41" s="243"/>
      <c r="R41" s="37"/>
      <c r="S41" s="265"/>
      <c r="T41" s="62"/>
      <c r="U41" s="1"/>
      <c r="V41" s="1"/>
      <c r="W41" s="1"/>
      <c r="X41" s="166"/>
      <c r="Y41" s="166"/>
      <c r="Z41" s="186"/>
      <c r="AA41" s="205">
        <f t="shared" si="1"/>
        <v>0</v>
      </c>
    </row>
    <row r="42" spans="1:27" x14ac:dyDescent="0.3">
      <c r="A42" s="221"/>
      <c r="B42" s="384"/>
      <c r="C42" s="384"/>
      <c r="D42" s="384"/>
      <c r="E42" s="384"/>
      <c r="F42" s="384"/>
      <c r="G42" s="384"/>
      <c r="H42" s="384"/>
      <c r="I42" s="384"/>
      <c r="J42" s="10"/>
      <c r="K42" s="10"/>
      <c r="L42" s="385" t="s">
        <v>134</v>
      </c>
      <c r="M42" s="385"/>
      <c r="N42" s="385"/>
      <c r="O42" s="386">
        <f>O31+O34+O40</f>
        <v>0</v>
      </c>
      <c r="P42" s="386"/>
      <c r="Q42" s="386"/>
      <c r="R42" s="37"/>
      <c r="S42" s="265"/>
      <c r="T42" s="62"/>
      <c r="U42" s="266"/>
      <c r="V42" s="1"/>
      <c r="W42" s="1"/>
      <c r="X42" s="166"/>
      <c r="Y42" s="166"/>
      <c r="Z42" s="186"/>
      <c r="AA42" s="205">
        <f t="shared" si="1"/>
        <v>0</v>
      </c>
    </row>
    <row r="43" spans="1:27" x14ac:dyDescent="0.3">
      <c r="A43" s="221"/>
      <c r="B43" s="384"/>
      <c r="C43" s="384"/>
      <c r="D43" s="384"/>
      <c r="E43" s="384"/>
      <c r="F43" s="384"/>
      <c r="G43" s="384"/>
      <c r="H43" s="384"/>
      <c r="I43" s="384"/>
      <c r="J43" s="385" t="s">
        <v>221</v>
      </c>
      <c r="K43" s="385"/>
      <c r="L43" s="385"/>
      <c r="M43" s="385"/>
      <c r="N43" s="385"/>
      <c r="O43" s="387">
        <f>O42/3</f>
        <v>0</v>
      </c>
      <c r="P43" s="387"/>
      <c r="Q43" s="387"/>
      <c r="R43" s="37"/>
      <c r="S43" s="265"/>
      <c r="T43" s="62"/>
      <c r="U43" s="1"/>
      <c r="V43" s="1"/>
      <c r="W43" s="1"/>
      <c r="X43" s="166"/>
      <c r="Y43" s="166"/>
      <c r="Z43" s="186"/>
      <c r="AA43" s="205">
        <f t="shared" si="1"/>
        <v>0</v>
      </c>
    </row>
    <row r="44" spans="1:27" ht="15" thickBot="1" x14ac:dyDescent="0.35">
      <c r="A44" s="221"/>
      <c r="B44" s="384"/>
      <c r="C44" s="384"/>
      <c r="D44" s="384"/>
      <c r="E44" s="384"/>
      <c r="F44" s="384"/>
      <c r="G44" s="384"/>
      <c r="H44" s="384"/>
      <c r="I44" s="384"/>
      <c r="J44" s="10"/>
      <c r="K44" s="10"/>
      <c r="L44" s="385" t="s">
        <v>222</v>
      </c>
      <c r="M44" s="385"/>
      <c r="N44" s="385"/>
      <c r="O44" s="388">
        <f>IF(O43=0,0,O43/O42)</f>
        <v>0</v>
      </c>
      <c r="P44" s="388"/>
      <c r="Q44" s="388"/>
      <c r="R44" s="37"/>
      <c r="S44" s="265"/>
      <c r="T44" s="62"/>
      <c r="U44" s="1"/>
      <c r="V44" s="1"/>
      <c r="W44" s="1"/>
      <c r="X44" s="166"/>
      <c r="Y44" s="166"/>
      <c r="Z44" s="186"/>
      <c r="AA44" s="205">
        <f t="shared" si="1"/>
        <v>0</v>
      </c>
    </row>
    <row r="45" spans="1:27" ht="15.6" x14ac:dyDescent="0.3">
      <c r="A45" s="221"/>
      <c r="B45" s="384"/>
      <c r="C45" s="384"/>
      <c r="D45" s="384"/>
      <c r="E45" s="384"/>
      <c r="F45" s="384"/>
      <c r="G45" s="384"/>
      <c r="H45" s="384"/>
      <c r="I45" s="384"/>
      <c r="J45" s="10"/>
      <c r="K45" s="10"/>
      <c r="L45" s="380" t="s">
        <v>135</v>
      </c>
      <c r="M45" s="380"/>
      <c r="N45" s="380"/>
      <c r="O45" s="381">
        <f>O42-O43</f>
        <v>0</v>
      </c>
      <c r="P45" s="381"/>
      <c r="Q45" s="381"/>
      <c r="R45" s="37"/>
      <c r="S45" s="265"/>
      <c r="T45" s="62"/>
      <c r="U45" s="1"/>
      <c r="V45" s="1"/>
      <c r="W45" s="1"/>
      <c r="X45" s="166"/>
      <c r="Y45" s="166"/>
      <c r="Z45" s="186"/>
      <c r="AA45" s="279">
        <f>AA44</f>
        <v>0</v>
      </c>
    </row>
    <row r="46" spans="1:27" x14ac:dyDescent="0.3">
      <c r="A46" s="40"/>
      <c r="B46" s="40"/>
      <c r="C46" s="40"/>
      <c r="D46" s="40"/>
      <c r="E46" s="40"/>
      <c r="F46" s="40"/>
      <c r="G46" s="40"/>
      <c r="H46" s="40"/>
      <c r="I46" s="40"/>
      <c r="J46" s="40"/>
      <c r="K46" s="40"/>
      <c r="L46" s="40"/>
      <c r="M46" s="40"/>
      <c r="N46" s="40"/>
      <c r="O46" s="40"/>
      <c r="P46" s="40"/>
      <c r="Q46" s="40"/>
      <c r="R46" s="40"/>
      <c r="S46" s="38"/>
      <c r="T46" s="38"/>
      <c r="U46" s="38"/>
      <c r="V46" s="38"/>
      <c r="W46" s="38"/>
      <c r="X46" s="272"/>
      <c r="Y46" s="272"/>
      <c r="Z46" s="280"/>
      <c r="AA46" s="82"/>
    </row>
    <row r="49" spans="21:21" x14ac:dyDescent="0.3">
      <c r="U49" s="221" t="s">
        <v>87</v>
      </c>
    </row>
  </sheetData>
  <sheetProtection algorithmName="SHA-512" hashValue="8/Q7hzb+AyD0X+qBfD7IictHddDfYIFIfkrGLnnRb+bxWPM5yVZM+U0nWsPllvexrGR8u/Mr7z4IzVsI+2wrXw==" saltValue="TG1iapIWXG8LyW3MaYIZvA==" spinCount="100000" sheet="1" objects="1" scenarios="1"/>
  <mergeCells count="101">
    <mergeCell ref="S3:U4"/>
    <mergeCell ref="B4:Q4"/>
    <mergeCell ref="B5:Q5"/>
    <mergeCell ref="B6:Q6"/>
    <mergeCell ref="B7:Q7"/>
    <mergeCell ref="B8:C8"/>
    <mergeCell ref="D8:I8"/>
    <mergeCell ref="K8:N8"/>
    <mergeCell ref="O8:Q8"/>
    <mergeCell ref="A1:Q1"/>
    <mergeCell ref="B2:Q2"/>
    <mergeCell ref="B3:Q3"/>
    <mergeCell ref="B13:D13"/>
    <mergeCell ref="E13:H13"/>
    <mergeCell ref="K13:N13"/>
    <mergeCell ref="O13:Q13"/>
    <mergeCell ref="B14:D14"/>
    <mergeCell ref="E14:H14"/>
    <mergeCell ref="K14:N14"/>
    <mergeCell ref="O14:Q14"/>
    <mergeCell ref="B10:D10"/>
    <mergeCell ref="E10:H10"/>
    <mergeCell ref="I10:J10"/>
    <mergeCell ref="K10:N10"/>
    <mergeCell ref="O10:Q10"/>
    <mergeCell ref="K11:N11"/>
    <mergeCell ref="O11:Q11"/>
    <mergeCell ref="B18:D18"/>
    <mergeCell ref="E18:H18"/>
    <mergeCell ref="J18:N18"/>
    <mergeCell ref="O18:Q18"/>
    <mergeCell ref="B19:D19"/>
    <mergeCell ref="E19:H19"/>
    <mergeCell ref="K19:N19"/>
    <mergeCell ref="O19:Q19"/>
    <mergeCell ref="B16:D16"/>
    <mergeCell ref="E16:H16"/>
    <mergeCell ref="O16:Q16"/>
    <mergeCell ref="A17:D17"/>
    <mergeCell ref="E17:H17"/>
    <mergeCell ref="K17:N17"/>
    <mergeCell ref="O17:Q17"/>
    <mergeCell ref="L25:N25"/>
    <mergeCell ref="O25:Q25"/>
    <mergeCell ref="B27:Q27"/>
    <mergeCell ref="B28:C28"/>
    <mergeCell ref="D28:I28"/>
    <mergeCell ref="K28:N28"/>
    <mergeCell ref="O28:Q28"/>
    <mergeCell ref="K20:N20"/>
    <mergeCell ref="O20:Q20"/>
    <mergeCell ref="B21:F21"/>
    <mergeCell ref="B22:I25"/>
    <mergeCell ref="L22:N22"/>
    <mergeCell ref="O22:Q22"/>
    <mergeCell ref="J23:N23"/>
    <mergeCell ref="O23:Q23"/>
    <mergeCell ref="L24:N24"/>
    <mergeCell ref="O24:Q24"/>
    <mergeCell ref="B33:D33"/>
    <mergeCell ref="E33:H33"/>
    <mergeCell ref="K33:N33"/>
    <mergeCell ref="O33:Q33"/>
    <mergeCell ref="B34:D34"/>
    <mergeCell ref="E34:H34"/>
    <mergeCell ref="K34:N34"/>
    <mergeCell ref="O34:Q34"/>
    <mergeCell ref="B30:D30"/>
    <mergeCell ref="E30:H30"/>
    <mergeCell ref="I30:J30"/>
    <mergeCell ref="K30:N30"/>
    <mergeCell ref="O30:Q30"/>
    <mergeCell ref="K31:N31"/>
    <mergeCell ref="O31:Q31"/>
    <mergeCell ref="B38:D38"/>
    <mergeCell ref="E38:H38"/>
    <mergeCell ref="J38:N38"/>
    <mergeCell ref="O38:Q38"/>
    <mergeCell ref="B39:D39"/>
    <mergeCell ref="E39:H39"/>
    <mergeCell ref="K39:N39"/>
    <mergeCell ref="O39:Q39"/>
    <mergeCell ref="B36:D36"/>
    <mergeCell ref="E36:H36"/>
    <mergeCell ref="O36:Q36"/>
    <mergeCell ref="A37:D37"/>
    <mergeCell ref="E37:H37"/>
    <mergeCell ref="K37:N37"/>
    <mergeCell ref="O37:Q37"/>
    <mergeCell ref="L45:N45"/>
    <mergeCell ref="O45:Q45"/>
    <mergeCell ref="K40:N40"/>
    <mergeCell ref="O40:Q40"/>
    <mergeCell ref="B41:F41"/>
    <mergeCell ref="B42:I45"/>
    <mergeCell ref="L42:N42"/>
    <mergeCell ref="O42:Q42"/>
    <mergeCell ref="J43:N43"/>
    <mergeCell ref="O43:Q43"/>
    <mergeCell ref="L44:N44"/>
    <mergeCell ref="O44:Q4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6C828-F3BE-4259-94E5-2DD9BDA54558}">
  <sheetPr>
    <tabColor rgb="FFFFFF00"/>
  </sheetPr>
  <dimension ref="A1:AE49"/>
  <sheetViews>
    <sheetView topLeftCell="A7" workbookViewId="0">
      <selection activeCell="O39" sqref="O39:Q39"/>
    </sheetView>
  </sheetViews>
  <sheetFormatPr defaultRowHeight="14.4" x14ac:dyDescent="0.3"/>
  <cols>
    <col min="1" max="1" width="2.44140625" style="5" customWidth="1"/>
    <col min="2" max="2" width="9.6640625" style="5" customWidth="1"/>
    <col min="3" max="3" width="5.109375" style="5" customWidth="1"/>
    <col min="4" max="8" width="4.88671875" style="5" customWidth="1"/>
    <col min="9" max="9" width="3.109375" style="5" customWidth="1"/>
    <col min="10" max="10" width="5.5546875" style="5" customWidth="1"/>
    <col min="11" max="11" width="5.33203125" style="5" customWidth="1"/>
    <col min="12" max="12" width="8.6640625" style="5" customWidth="1"/>
    <col min="13" max="17" width="4.88671875" style="5" customWidth="1"/>
    <col min="18" max="18" width="7.33203125" style="5" customWidth="1"/>
    <col min="19" max="19" width="5.109375" style="221" customWidth="1"/>
    <col min="20" max="20" width="11.109375" style="221" customWidth="1"/>
    <col min="21" max="21" width="41.109375" style="221" customWidth="1"/>
    <col min="22" max="22" width="10.33203125" style="221" customWidth="1"/>
    <col min="23" max="23" width="8.5546875" style="221" customWidth="1"/>
    <col min="24" max="26" width="10.6640625" style="77" customWidth="1"/>
    <col min="27" max="27" width="11.88671875" style="10" customWidth="1"/>
  </cols>
  <sheetData>
    <row r="1" spans="1:31" ht="21" x14ac:dyDescent="0.4">
      <c r="A1" s="398" t="s">
        <v>217</v>
      </c>
      <c r="B1" s="398"/>
      <c r="C1" s="398"/>
      <c r="D1" s="398"/>
      <c r="E1" s="398"/>
      <c r="F1" s="398"/>
      <c r="G1" s="398"/>
      <c r="H1" s="398"/>
      <c r="I1" s="398"/>
      <c r="J1" s="398"/>
      <c r="K1" s="398"/>
      <c r="L1" s="398"/>
      <c r="M1" s="398"/>
      <c r="N1" s="398"/>
      <c r="O1" s="398"/>
      <c r="P1" s="398"/>
      <c r="Q1" s="398"/>
      <c r="R1" s="245"/>
      <c r="S1" s="52" t="s">
        <v>224</v>
      </c>
      <c r="T1" s="70"/>
      <c r="U1" s="70"/>
      <c r="V1" s="246" t="s">
        <v>18</v>
      </c>
      <c r="W1" s="70"/>
      <c r="X1" s="101"/>
      <c r="Y1" s="101">
        <f>'[2]Revenues &amp; Summary'!G29</f>
        <v>0</v>
      </c>
      <c r="Z1" s="101"/>
      <c r="AA1" s="235"/>
    </row>
    <row r="2" spans="1:31" x14ac:dyDescent="0.3">
      <c r="A2" s="15"/>
      <c r="B2" s="322" t="s">
        <v>189</v>
      </c>
      <c r="C2" s="322"/>
      <c r="D2" s="322"/>
      <c r="E2" s="322"/>
      <c r="F2" s="322"/>
      <c r="G2" s="322"/>
      <c r="H2" s="322"/>
      <c r="I2" s="322"/>
      <c r="J2" s="322"/>
      <c r="K2" s="322"/>
      <c r="L2" s="322"/>
      <c r="M2" s="322"/>
      <c r="N2" s="322"/>
      <c r="O2" s="322"/>
      <c r="P2" s="322"/>
      <c r="Q2" s="322"/>
      <c r="R2" s="245"/>
      <c r="S2" s="247" t="s">
        <v>215</v>
      </c>
      <c r="T2" s="247"/>
      <c r="U2" s="70"/>
      <c r="V2" s="248" t="s">
        <v>18</v>
      </c>
      <c r="W2" s="248"/>
      <c r="X2" s="101"/>
      <c r="Y2" s="101">
        <f>'[2]Revenues &amp; Summary'!G30</f>
        <v>0</v>
      </c>
      <c r="Z2" s="101"/>
      <c r="AA2" s="235"/>
    </row>
    <row r="3" spans="1:31" x14ac:dyDescent="0.3">
      <c r="B3" s="322" t="s">
        <v>209</v>
      </c>
      <c r="C3" s="322"/>
      <c r="D3" s="322"/>
      <c r="E3" s="322"/>
      <c r="F3" s="322"/>
      <c r="G3" s="322"/>
      <c r="H3" s="322"/>
      <c r="I3" s="322"/>
      <c r="J3" s="322"/>
      <c r="K3" s="322"/>
      <c r="L3" s="322"/>
      <c r="M3" s="322"/>
      <c r="N3" s="322"/>
      <c r="O3" s="322"/>
      <c r="P3" s="322"/>
      <c r="Q3" s="322"/>
      <c r="R3" s="40"/>
      <c r="S3" s="399" t="s">
        <v>101</v>
      </c>
      <c r="T3" s="399"/>
      <c r="U3" s="399"/>
      <c r="V3" s="248"/>
      <c r="W3" s="248"/>
      <c r="X3" s="249"/>
      <c r="Y3" s="101"/>
      <c r="Z3" s="101"/>
      <c r="AA3" s="229"/>
    </row>
    <row r="4" spans="1:31" ht="15" thickBot="1" x14ac:dyDescent="0.35">
      <c r="A4" s="221"/>
      <c r="B4" s="319" t="s">
        <v>102</v>
      </c>
      <c r="C4" s="319"/>
      <c r="D4" s="319"/>
      <c r="E4" s="319"/>
      <c r="F4" s="319"/>
      <c r="G4" s="319"/>
      <c r="H4" s="319"/>
      <c r="I4" s="319"/>
      <c r="J4" s="319"/>
      <c r="K4" s="319"/>
      <c r="L4" s="319"/>
      <c r="M4" s="319"/>
      <c r="N4" s="319"/>
      <c r="O4" s="319"/>
      <c r="P4" s="319"/>
      <c r="Q4" s="319"/>
      <c r="R4" s="250"/>
      <c r="S4" s="400"/>
      <c r="T4" s="400"/>
      <c r="U4" s="400"/>
      <c r="V4" s="88" t="s">
        <v>18</v>
      </c>
      <c r="W4" s="100"/>
      <c r="X4" s="102"/>
      <c r="Y4" s="101">
        <f>'[2]Revenues &amp; Summary'!G31</f>
        <v>0</v>
      </c>
      <c r="Z4" s="76"/>
      <c r="AA4" s="106"/>
    </row>
    <row r="5" spans="1:31" x14ac:dyDescent="0.3">
      <c r="A5" s="251"/>
      <c r="B5" s="401" t="s">
        <v>103</v>
      </c>
      <c r="C5" s="401"/>
      <c r="D5" s="401"/>
      <c r="E5" s="401"/>
      <c r="F5" s="401"/>
      <c r="G5" s="401"/>
      <c r="H5" s="401"/>
      <c r="I5" s="401"/>
      <c r="J5" s="401"/>
      <c r="K5" s="401"/>
      <c r="L5" s="401"/>
      <c r="M5" s="401"/>
      <c r="N5" s="401"/>
      <c r="O5" s="401"/>
      <c r="P5" s="401"/>
      <c r="Q5" s="401"/>
      <c r="R5" s="252"/>
      <c r="S5" s="97"/>
      <c r="T5" s="97"/>
      <c r="U5" s="97"/>
      <c r="V5" s="97"/>
      <c r="W5" s="253"/>
      <c r="X5" s="254"/>
      <c r="Y5" s="254"/>
      <c r="Z5" s="254"/>
      <c r="AA5" s="107"/>
      <c r="AC5" s="18"/>
      <c r="AD5" s="18"/>
      <c r="AE5" s="18"/>
    </row>
    <row r="6" spans="1:31" ht="15" thickBot="1" x14ac:dyDescent="0.35">
      <c r="A6" s="48"/>
      <c r="B6" s="402" t="s">
        <v>104</v>
      </c>
      <c r="C6" s="402"/>
      <c r="D6" s="402"/>
      <c r="E6" s="402"/>
      <c r="F6" s="402"/>
      <c r="G6" s="402"/>
      <c r="H6" s="402"/>
      <c r="I6" s="402"/>
      <c r="J6" s="402"/>
      <c r="K6" s="402"/>
      <c r="L6" s="402"/>
      <c r="M6" s="402"/>
      <c r="N6" s="402"/>
      <c r="O6" s="402"/>
      <c r="P6" s="402"/>
      <c r="Q6" s="402"/>
      <c r="R6" s="255"/>
      <c r="S6" s="97"/>
      <c r="T6" s="97"/>
      <c r="U6" s="97"/>
      <c r="V6" s="97"/>
      <c r="W6" s="97"/>
      <c r="X6" s="103"/>
      <c r="Y6" s="103"/>
      <c r="Z6" s="103"/>
      <c r="AA6" s="108"/>
      <c r="AC6" s="201" t="s">
        <v>116</v>
      </c>
      <c r="AD6" s="201" t="s">
        <v>117</v>
      </c>
      <c r="AE6" s="201" t="s">
        <v>118</v>
      </c>
    </row>
    <row r="7" spans="1:31" ht="17.399999999999999" x14ac:dyDescent="0.35">
      <c r="A7" s="256"/>
      <c r="B7" s="396" t="s">
        <v>141</v>
      </c>
      <c r="C7" s="396"/>
      <c r="D7" s="396"/>
      <c r="E7" s="396"/>
      <c r="F7" s="396"/>
      <c r="G7" s="396"/>
      <c r="H7" s="396"/>
      <c r="I7" s="396"/>
      <c r="J7" s="396"/>
      <c r="K7" s="396"/>
      <c r="L7" s="396"/>
      <c r="M7" s="396"/>
      <c r="N7" s="396"/>
      <c r="O7" s="396"/>
      <c r="P7" s="396"/>
      <c r="Q7" s="396"/>
      <c r="R7" s="36"/>
      <c r="S7" s="98" t="s">
        <v>106</v>
      </c>
      <c r="T7" s="99" t="s">
        <v>107</v>
      </c>
      <c r="U7" s="99" t="s">
        <v>108</v>
      </c>
      <c r="V7" s="99" t="s">
        <v>24</v>
      </c>
      <c r="W7" s="99"/>
      <c r="X7" s="104" t="s">
        <v>25</v>
      </c>
      <c r="Y7" s="104" t="s">
        <v>109</v>
      </c>
      <c r="Z7" s="104" t="s">
        <v>110</v>
      </c>
      <c r="AA7" s="257" t="s">
        <v>28</v>
      </c>
      <c r="AC7" s="202"/>
      <c r="AD7" s="203">
        <v>0</v>
      </c>
      <c r="AE7" s="203">
        <v>0</v>
      </c>
    </row>
    <row r="8" spans="1:31" x14ac:dyDescent="0.3">
      <c r="A8" s="221"/>
      <c r="B8" s="385" t="s">
        <v>111</v>
      </c>
      <c r="C8" s="385"/>
      <c r="D8" s="392"/>
      <c r="E8" s="392"/>
      <c r="F8" s="392"/>
      <c r="G8" s="392"/>
      <c r="H8" s="392"/>
      <c r="I8" s="392"/>
      <c r="J8" s="10"/>
      <c r="K8" s="385" t="s">
        <v>112</v>
      </c>
      <c r="L8" s="385"/>
      <c r="M8" s="385"/>
      <c r="N8" s="385"/>
      <c r="O8" s="397"/>
      <c r="P8" s="397"/>
      <c r="Q8" s="397"/>
      <c r="R8" s="38"/>
      <c r="S8" s="258"/>
      <c r="T8" s="259"/>
      <c r="U8" s="260"/>
      <c r="V8" s="260"/>
      <c r="W8" s="260"/>
      <c r="X8" s="261"/>
      <c r="Y8" s="261"/>
      <c r="Z8" s="261"/>
      <c r="AA8" s="236">
        <f>O22</f>
        <v>0</v>
      </c>
      <c r="AC8" s="204" t="s">
        <v>120</v>
      </c>
      <c r="AD8" s="203"/>
      <c r="AE8" s="203">
        <v>0</v>
      </c>
    </row>
    <row r="9" spans="1:31" x14ac:dyDescent="0.3">
      <c r="A9" s="221"/>
      <c r="B9" s="10"/>
      <c r="C9" s="244"/>
      <c r="D9" s="244"/>
      <c r="E9" s="244"/>
      <c r="F9" s="243"/>
      <c r="G9" s="243"/>
      <c r="H9" s="243"/>
      <c r="I9" s="243"/>
      <c r="J9" s="10"/>
      <c r="K9" s="262"/>
      <c r="L9" s="262"/>
      <c r="M9" s="262"/>
      <c r="N9" s="262"/>
      <c r="O9" s="243"/>
      <c r="P9" s="243"/>
      <c r="Q9" s="243"/>
      <c r="R9" s="38"/>
      <c r="S9" s="1"/>
      <c r="T9" s="167"/>
      <c r="U9" s="1"/>
      <c r="V9" s="1"/>
      <c r="W9" s="1"/>
      <c r="X9" s="166"/>
      <c r="Y9" s="166"/>
      <c r="Z9" s="166"/>
      <c r="AA9" s="205">
        <f>IF(Y9&gt;0,AA8-Y9+Z9,AA8 -X9+Z9)</f>
        <v>0</v>
      </c>
      <c r="AC9" s="204" t="s">
        <v>123</v>
      </c>
      <c r="AD9" s="204">
        <v>0.65500000000000003</v>
      </c>
      <c r="AE9" s="204">
        <v>0</v>
      </c>
    </row>
    <row r="10" spans="1:31" x14ac:dyDescent="0.3">
      <c r="A10" s="221"/>
      <c r="B10" s="385" t="s">
        <v>113</v>
      </c>
      <c r="C10" s="385"/>
      <c r="D10" s="385"/>
      <c r="E10" s="387"/>
      <c r="F10" s="387"/>
      <c r="G10" s="387"/>
      <c r="H10" s="387"/>
      <c r="I10" s="383" t="s">
        <v>114</v>
      </c>
      <c r="J10" s="383"/>
      <c r="K10" s="385" t="s">
        <v>115</v>
      </c>
      <c r="L10" s="385"/>
      <c r="M10" s="385"/>
      <c r="N10" s="385"/>
      <c r="O10" s="395"/>
      <c r="P10" s="395"/>
      <c r="Q10" s="395"/>
      <c r="R10" s="38"/>
      <c r="T10" s="62"/>
      <c r="U10" s="1"/>
      <c r="V10" s="1"/>
      <c r="W10" s="1"/>
      <c r="X10" s="166"/>
      <c r="Y10" s="166"/>
      <c r="Z10" s="166"/>
      <c r="AA10" s="205">
        <f t="shared" ref="AA10:AA24" si="0">IF(Y10&gt;0,AA9-Y10+Z10,AA9 -X10+Z10)</f>
        <v>0</v>
      </c>
      <c r="AC10" s="204" t="s">
        <v>126</v>
      </c>
      <c r="AD10" s="203">
        <v>0.65500000000000003</v>
      </c>
      <c r="AE10" s="203">
        <v>68</v>
      </c>
    </row>
    <row r="11" spans="1:31" x14ac:dyDescent="0.3">
      <c r="A11" s="221"/>
      <c r="B11" s="10"/>
      <c r="C11" s="244"/>
      <c r="D11" s="244"/>
      <c r="E11" s="244"/>
      <c r="F11" s="243"/>
      <c r="G11" s="243"/>
      <c r="H11" s="243"/>
      <c r="I11" s="243"/>
      <c r="J11" s="10"/>
      <c r="K11" s="380" t="s">
        <v>119</v>
      </c>
      <c r="L11" s="380"/>
      <c r="M11" s="380"/>
      <c r="N11" s="380"/>
      <c r="O11" s="304">
        <f>(E10*O8)+O10</f>
        <v>0</v>
      </c>
      <c r="P11" s="304"/>
      <c r="Q11" s="304"/>
      <c r="R11" s="38"/>
      <c r="T11" s="62"/>
      <c r="U11" s="263"/>
      <c r="V11" s="1"/>
      <c r="W11" s="1"/>
      <c r="X11" s="264"/>
      <c r="Y11" s="166"/>
      <c r="Z11" s="166"/>
      <c r="AA11" s="205">
        <f t="shared" si="0"/>
        <v>0</v>
      </c>
      <c r="AC11" s="203" t="s">
        <v>127</v>
      </c>
      <c r="AD11" s="203">
        <v>0.65500000000000003</v>
      </c>
      <c r="AE11" s="203">
        <v>42.25</v>
      </c>
    </row>
    <row r="12" spans="1:31" x14ac:dyDescent="0.3">
      <c r="A12" s="221"/>
      <c r="B12" s="10"/>
      <c r="C12" s="244"/>
      <c r="D12" s="244"/>
      <c r="E12" s="244"/>
      <c r="F12" s="243"/>
      <c r="G12" s="243"/>
      <c r="H12" s="243"/>
      <c r="I12" s="243"/>
      <c r="J12" s="10"/>
      <c r="K12" s="262"/>
      <c r="L12" s="262"/>
      <c r="M12" s="262"/>
      <c r="N12" s="262"/>
      <c r="O12" s="243"/>
      <c r="P12" s="243"/>
      <c r="Q12" s="243"/>
      <c r="R12" s="38"/>
      <c r="S12" s="265"/>
      <c r="T12" s="62"/>
      <c r="U12" s="263"/>
      <c r="V12" s="1"/>
      <c r="W12" s="1"/>
      <c r="X12" s="264"/>
      <c r="Y12" s="166"/>
      <c r="Z12" s="166"/>
      <c r="AA12" s="205">
        <f t="shared" si="0"/>
        <v>0</v>
      </c>
      <c r="AC12" s="203" t="s">
        <v>128</v>
      </c>
      <c r="AD12" s="203">
        <v>0</v>
      </c>
      <c r="AE12" s="203">
        <v>0</v>
      </c>
    </row>
    <row r="13" spans="1:31" x14ac:dyDescent="0.3">
      <c r="A13" s="221"/>
      <c r="B13" s="385" t="s">
        <v>121</v>
      </c>
      <c r="C13" s="385"/>
      <c r="D13" s="385"/>
      <c r="E13" s="394"/>
      <c r="F13" s="394"/>
      <c r="G13" s="394"/>
      <c r="H13" s="394"/>
      <c r="I13" s="10"/>
      <c r="J13" s="10"/>
      <c r="K13" s="385" t="s">
        <v>122</v>
      </c>
      <c r="L13" s="385"/>
      <c r="M13" s="385"/>
      <c r="N13" s="385"/>
      <c r="O13" s="387"/>
      <c r="P13" s="387"/>
      <c r="Q13" s="387"/>
      <c r="R13" s="38"/>
      <c r="S13" s="265"/>
      <c r="T13" s="62"/>
      <c r="U13" s="1"/>
      <c r="V13" s="1"/>
      <c r="W13" s="1"/>
      <c r="X13" s="166"/>
      <c r="Y13" s="166"/>
      <c r="Z13" s="186"/>
      <c r="AA13" s="205">
        <f t="shared" si="0"/>
        <v>0</v>
      </c>
      <c r="AC13" s="15"/>
      <c r="AD13" s="15"/>
      <c r="AE13" s="15"/>
    </row>
    <row r="14" spans="1:31" x14ac:dyDescent="0.3">
      <c r="A14" s="221"/>
      <c r="B14" s="385" t="s">
        <v>124</v>
      </c>
      <c r="C14" s="385"/>
      <c r="D14" s="385"/>
      <c r="E14" s="394"/>
      <c r="F14" s="394"/>
      <c r="G14" s="394"/>
      <c r="H14" s="394"/>
      <c r="I14" s="243"/>
      <c r="J14" s="10"/>
      <c r="K14" s="380" t="s">
        <v>125</v>
      </c>
      <c r="L14" s="380"/>
      <c r="M14" s="380"/>
      <c r="N14" s="380"/>
      <c r="O14" s="304">
        <f>O13*E13*E14</f>
        <v>0</v>
      </c>
      <c r="P14" s="304"/>
      <c r="Q14" s="304"/>
      <c r="R14" s="38"/>
      <c r="S14" s="265"/>
      <c r="T14" s="62"/>
      <c r="U14" s="1"/>
      <c r="V14" s="1"/>
      <c r="W14" s="1"/>
      <c r="X14" s="166"/>
      <c r="Y14" s="166"/>
      <c r="Z14" s="186"/>
      <c r="AA14" s="205">
        <f t="shared" si="0"/>
        <v>0</v>
      </c>
      <c r="AC14" s="15"/>
      <c r="AD14" s="15"/>
      <c r="AE14" s="15"/>
    </row>
    <row r="15" spans="1:31" x14ac:dyDescent="0.3">
      <c r="A15" s="221"/>
      <c r="B15" s="10"/>
      <c r="C15" s="244"/>
      <c r="D15" s="244"/>
      <c r="E15" s="244"/>
      <c r="F15" s="243"/>
      <c r="G15" s="243"/>
      <c r="H15" s="243"/>
      <c r="I15" s="243"/>
      <c r="J15" s="10"/>
      <c r="K15" s="262"/>
      <c r="L15" s="262"/>
      <c r="M15" s="262"/>
      <c r="N15" s="262"/>
      <c r="O15" s="243"/>
      <c r="P15" s="243"/>
      <c r="Q15" s="243"/>
      <c r="R15" s="38"/>
      <c r="S15" s="265"/>
      <c r="T15" s="62"/>
      <c r="U15" s="1"/>
      <c r="V15" s="1"/>
      <c r="W15" s="1"/>
      <c r="X15" s="166"/>
      <c r="Y15" s="166"/>
      <c r="Z15" s="187"/>
      <c r="AA15" s="205">
        <f t="shared" si="0"/>
        <v>0</v>
      </c>
      <c r="AC15" s="15"/>
      <c r="AD15" s="15"/>
      <c r="AE15" s="15"/>
    </row>
    <row r="16" spans="1:31" x14ac:dyDescent="0.3">
      <c r="A16" s="221"/>
      <c r="B16" s="385" t="s">
        <v>129</v>
      </c>
      <c r="C16" s="385"/>
      <c r="D16" s="385"/>
      <c r="E16" s="392"/>
      <c r="F16" s="392"/>
      <c r="G16" s="392"/>
      <c r="H16" s="392"/>
      <c r="I16" s="10"/>
      <c r="J16" s="221"/>
      <c r="K16" s="221"/>
      <c r="L16" s="221"/>
      <c r="M16" s="221"/>
      <c r="N16" s="221"/>
      <c r="O16" s="393"/>
      <c r="P16" s="393"/>
      <c r="Q16" s="393"/>
      <c r="R16" s="38"/>
      <c r="S16" s="265"/>
      <c r="T16" s="62"/>
      <c r="U16" s="1"/>
      <c r="V16" s="1"/>
      <c r="W16" s="1"/>
      <c r="X16" s="166"/>
      <c r="Y16" s="166"/>
      <c r="Z16" s="186"/>
      <c r="AA16" s="205">
        <f t="shared" si="0"/>
        <v>0</v>
      </c>
    </row>
    <row r="17" spans="1:27" x14ac:dyDescent="0.3">
      <c r="A17" s="385" t="s">
        <v>218</v>
      </c>
      <c r="B17" s="385"/>
      <c r="C17" s="385"/>
      <c r="D17" s="385"/>
      <c r="E17" s="389"/>
      <c r="F17" s="389"/>
      <c r="G17" s="389"/>
      <c r="H17" s="389"/>
      <c r="I17" s="10"/>
      <c r="J17" s="10"/>
      <c r="K17" s="385" t="s">
        <v>219</v>
      </c>
      <c r="L17" s="385"/>
      <c r="M17" s="385"/>
      <c r="N17" s="385"/>
      <c r="O17" s="391"/>
      <c r="P17" s="391"/>
      <c r="Q17" s="391"/>
      <c r="R17" s="38"/>
      <c r="S17" s="265"/>
      <c r="T17" s="62"/>
      <c r="U17" s="263"/>
      <c r="V17" s="1"/>
      <c r="W17" s="1"/>
      <c r="X17" s="166"/>
      <c r="Y17" s="166"/>
      <c r="Z17" s="186"/>
      <c r="AA17" s="205">
        <f t="shared" si="0"/>
        <v>0</v>
      </c>
    </row>
    <row r="18" spans="1:27" x14ac:dyDescent="0.3">
      <c r="A18" s="221"/>
      <c r="B18" s="385" t="s">
        <v>130</v>
      </c>
      <c r="C18" s="385"/>
      <c r="D18" s="385"/>
      <c r="E18" s="389"/>
      <c r="F18" s="389"/>
      <c r="G18" s="389"/>
      <c r="H18" s="389"/>
      <c r="I18" s="10"/>
      <c r="J18" s="385" t="s">
        <v>220</v>
      </c>
      <c r="K18" s="385"/>
      <c r="L18" s="385"/>
      <c r="M18" s="385"/>
      <c r="N18" s="385"/>
      <c r="O18" s="387"/>
      <c r="P18" s="387"/>
      <c r="Q18" s="387"/>
      <c r="R18" s="38"/>
      <c r="S18" s="265"/>
      <c r="T18" s="62"/>
      <c r="U18" s="266"/>
      <c r="V18" s="1"/>
      <c r="W18" s="1"/>
      <c r="X18" s="166"/>
      <c r="Y18" s="166"/>
      <c r="Z18" s="186"/>
      <c r="AA18" s="205">
        <f t="shared" si="0"/>
        <v>0</v>
      </c>
    </row>
    <row r="19" spans="1:27" x14ac:dyDescent="0.3">
      <c r="A19" s="221"/>
      <c r="B19" s="385" t="s">
        <v>131</v>
      </c>
      <c r="C19" s="385"/>
      <c r="D19" s="385"/>
      <c r="E19" s="390"/>
      <c r="F19" s="390"/>
      <c r="G19" s="390"/>
      <c r="H19" s="390"/>
      <c r="I19" s="10"/>
      <c r="J19" s="10"/>
      <c r="K19" s="385" t="s">
        <v>132</v>
      </c>
      <c r="L19" s="385"/>
      <c r="M19" s="385"/>
      <c r="N19" s="385"/>
      <c r="O19" s="391"/>
      <c r="P19" s="391"/>
      <c r="Q19" s="391"/>
      <c r="R19" s="38"/>
      <c r="S19" s="265"/>
      <c r="T19" s="62"/>
      <c r="U19" s="267"/>
      <c r="V19" s="1"/>
      <c r="W19" s="1"/>
      <c r="X19" s="166"/>
      <c r="Y19" s="166"/>
      <c r="Z19" s="186"/>
      <c r="AA19" s="205">
        <f t="shared" si="0"/>
        <v>0</v>
      </c>
    </row>
    <row r="20" spans="1:27" x14ac:dyDescent="0.3">
      <c r="A20" s="221"/>
      <c r="B20" s="262"/>
      <c r="C20" s="262"/>
      <c r="D20" s="262"/>
      <c r="E20" s="268"/>
      <c r="F20" s="268"/>
      <c r="G20" s="268"/>
      <c r="H20" s="268"/>
      <c r="I20" s="10"/>
      <c r="J20" s="10"/>
      <c r="K20" s="380" t="s">
        <v>133</v>
      </c>
      <c r="L20" s="380"/>
      <c r="M20" s="380"/>
      <c r="N20" s="380"/>
      <c r="O20" s="382">
        <f>IF(E18&gt;0,O19*E19*E18+(O18*E18),0)+IF(E17&gt;0,O17*E17,0)</f>
        <v>0</v>
      </c>
      <c r="P20" s="382"/>
      <c r="Q20" s="382"/>
      <c r="R20" s="38"/>
      <c r="S20" s="265"/>
      <c r="T20" s="62"/>
      <c r="U20" s="1"/>
      <c r="V20" s="1"/>
      <c r="W20" s="1"/>
      <c r="X20" s="166"/>
      <c r="Y20" s="166"/>
      <c r="Z20" s="186"/>
      <c r="AA20" s="205">
        <f t="shared" si="0"/>
        <v>0</v>
      </c>
    </row>
    <row r="21" spans="1:27" x14ac:dyDescent="0.3">
      <c r="A21" s="221"/>
      <c r="B21" s="383" t="s">
        <v>47</v>
      </c>
      <c r="C21" s="383"/>
      <c r="D21" s="383"/>
      <c r="E21" s="383"/>
      <c r="F21" s="383"/>
      <c r="G21" s="10"/>
      <c r="H21" s="10"/>
      <c r="I21" s="10"/>
      <c r="J21" s="221" t="e">
        <f>(O25/O8)/(E13+1)</f>
        <v>#DIV/0!</v>
      </c>
      <c r="K21" s="221"/>
      <c r="L21" s="221"/>
      <c r="M21" s="221"/>
      <c r="N21" s="221"/>
      <c r="O21" s="243"/>
      <c r="P21" s="243"/>
      <c r="Q21" s="243"/>
      <c r="R21" s="38"/>
      <c r="S21" s="265"/>
      <c r="T21" s="62"/>
      <c r="U21" s="1"/>
      <c r="V21" s="1"/>
      <c r="W21" s="1"/>
      <c r="X21" s="166"/>
      <c r="Y21" s="166"/>
      <c r="Z21" s="186"/>
      <c r="AA21" s="205">
        <f t="shared" si="0"/>
        <v>0</v>
      </c>
    </row>
    <row r="22" spans="1:27" x14ac:dyDescent="0.3">
      <c r="A22" s="221"/>
      <c r="B22" s="384"/>
      <c r="C22" s="384"/>
      <c r="D22" s="384"/>
      <c r="E22" s="384"/>
      <c r="F22" s="384"/>
      <c r="G22" s="384"/>
      <c r="H22" s="384"/>
      <c r="I22" s="384"/>
      <c r="J22" s="10"/>
      <c r="K22" s="10"/>
      <c r="L22" s="385" t="s">
        <v>134</v>
      </c>
      <c r="M22" s="385"/>
      <c r="N22" s="385"/>
      <c r="O22" s="386">
        <f>O11+O14+O20</f>
        <v>0</v>
      </c>
      <c r="P22" s="386"/>
      <c r="Q22" s="386"/>
      <c r="R22" s="37"/>
      <c r="S22" s="265"/>
      <c r="T22" s="62"/>
      <c r="U22" s="1"/>
      <c r="V22" s="1"/>
      <c r="W22" s="1"/>
      <c r="X22" s="166"/>
      <c r="Y22" s="166"/>
      <c r="Z22" s="186"/>
      <c r="AA22" s="205">
        <f t="shared" si="0"/>
        <v>0</v>
      </c>
    </row>
    <row r="23" spans="1:27" x14ac:dyDescent="0.3">
      <c r="A23" s="221"/>
      <c r="B23" s="384"/>
      <c r="C23" s="384"/>
      <c r="D23" s="384"/>
      <c r="E23" s="384"/>
      <c r="F23" s="384"/>
      <c r="G23" s="384"/>
      <c r="H23" s="384"/>
      <c r="I23" s="384"/>
      <c r="J23" s="385" t="s">
        <v>221</v>
      </c>
      <c r="K23" s="385"/>
      <c r="L23" s="385"/>
      <c r="M23" s="385"/>
      <c r="N23" s="385"/>
      <c r="O23" s="387">
        <f>O22/3</f>
        <v>0</v>
      </c>
      <c r="P23" s="387"/>
      <c r="Q23" s="387"/>
      <c r="R23" s="38"/>
      <c r="S23" s="265"/>
      <c r="T23" s="62"/>
      <c r="U23" s="1"/>
      <c r="V23" s="1"/>
      <c r="W23" s="1"/>
      <c r="X23" s="166"/>
      <c r="Y23" s="166"/>
      <c r="Z23" s="186"/>
      <c r="AA23" s="205">
        <f t="shared" si="0"/>
        <v>0</v>
      </c>
    </row>
    <row r="24" spans="1:27" ht="15" thickBot="1" x14ac:dyDescent="0.35">
      <c r="A24" s="221"/>
      <c r="B24" s="384"/>
      <c r="C24" s="384"/>
      <c r="D24" s="384"/>
      <c r="E24" s="384"/>
      <c r="F24" s="384"/>
      <c r="G24" s="384"/>
      <c r="H24" s="384"/>
      <c r="I24" s="384"/>
      <c r="J24" s="10"/>
      <c r="K24" s="10"/>
      <c r="L24" s="385" t="s">
        <v>222</v>
      </c>
      <c r="M24" s="385"/>
      <c r="N24" s="385"/>
      <c r="O24" s="388">
        <f>IF(O23=0,0,O23/O22)</f>
        <v>0</v>
      </c>
      <c r="P24" s="388"/>
      <c r="Q24" s="388"/>
      <c r="R24" s="38"/>
      <c r="S24" s="265"/>
      <c r="T24" s="62"/>
      <c r="U24" s="1"/>
      <c r="V24" s="1"/>
      <c r="W24" s="1"/>
      <c r="X24" s="166"/>
      <c r="Y24" s="166"/>
      <c r="Z24" s="186"/>
      <c r="AA24" s="205">
        <f t="shared" si="0"/>
        <v>0</v>
      </c>
    </row>
    <row r="25" spans="1:27" ht="16.2" thickBot="1" x14ac:dyDescent="0.35">
      <c r="A25" s="221"/>
      <c r="B25" s="384"/>
      <c r="C25" s="384"/>
      <c r="D25" s="384"/>
      <c r="E25" s="384"/>
      <c r="F25" s="384"/>
      <c r="G25" s="384"/>
      <c r="H25" s="384"/>
      <c r="I25" s="384"/>
      <c r="J25" s="10"/>
      <c r="K25" s="10"/>
      <c r="L25" s="380" t="s">
        <v>135</v>
      </c>
      <c r="M25" s="380"/>
      <c r="N25" s="380"/>
      <c r="O25" s="304">
        <f>O22-O23</f>
        <v>0</v>
      </c>
      <c r="P25" s="304"/>
      <c r="Q25" s="304"/>
      <c r="R25" s="38"/>
      <c r="S25" s="269"/>
      <c r="T25" s="270"/>
      <c r="U25" s="1"/>
      <c r="V25" s="1"/>
      <c r="W25" s="188"/>
      <c r="X25" s="189"/>
      <c r="Y25" s="189"/>
      <c r="Z25" s="189"/>
      <c r="AA25" s="41">
        <f>AA21</f>
        <v>0</v>
      </c>
    </row>
    <row r="26" spans="1:27" ht="15" thickBot="1" x14ac:dyDescent="0.35">
      <c r="A26" s="271"/>
      <c r="B26" s="271"/>
      <c r="C26" s="271"/>
      <c r="D26" s="271"/>
      <c r="E26" s="271"/>
      <c r="F26" s="271"/>
      <c r="G26" s="271"/>
      <c r="H26" s="271"/>
      <c r="I26" s="271"/>
      <c r="J26" s="271"/>
      <c r="K26" s="271"/>
      <c r="L26" s="271"/>
      <c r="M26" s="271"/>
      <c r="N26" s="271"/>
      <c r="O26" s="271"/>
      <c r="P26" s="271"/>
      <c r="Q26" s="271"/>
      <c r="R26" s="47"/>
      <c r="S26" s="42"/>
      <c r="T26" s="42"/>
      <c r="U26" s="42"/>
      <c r="V26" s="42"/>
      <c r="W26" s="38"/>
      <c r="X26" s="272"/>
      <c r="Y26" s="272"/>
      <c r="Z26" s="105"/>
      <c r="AA26" s="109"/>
    </row>
    <row r="27" spans="1:27" ht="18" thickBot="1" x14ac:dyDescent="0.4">
      <c r="A27" s="256"/>
      <c r="B27" s="396" t="s">
        <v>142</v>
      </c>
      <c r="C27" s="396"/>
      <c r="D27" s="396"/>
      <c r="E27" s="396"/>
      <c r="F27" s="396"/>
      <c r="G27" s="396"/>
      <c r="H27" s="396"/>
      <c r="I27" s="396"/>
      <c r="J27" s="396"/>
      <c r="K27" s="396"/>
      <c r="L27" s="396"/>
      <c r="M27" s="396"/>
      <c r="N27" s="396"/>
      <c r="O27" s="396"/>
      <c r="P27" s="396"/>
      <c r="Q27" s="396"/>
      <c r="R27" s="36"/>
      <c r="S27" s="273" t="s">
        <v>106</v>
      </c>
      <c r="T27" s="274" t="s">
        <v>107</v>
      </c>
      <c r="U27" s="274" t="s">
        <v>108</v>
      </c>
      <c r="V27" s="274"/>
      <c r="W27" s="274"/>
      <c r="X27" s="275" t="s">
        <v>223</v>
      </c>
      <c r="Y27" s="275" t="s">
        <v>109</v>
      </c>
      <c r="Z27" s="275" t="s">
        <v>110</v>
      </c>
      <c r="AA27" s="276" t="s">
        <v>28</v>
      </c>
    </row>
    <row r="28" spans="1:27" x14ac:dyDescent="0.3">
      <c r="A28" s="221"/>
      <c r="B28" s="385" t="s">
        <v>111</v>
      </c>
      <c r="C28" s="385"/>
      <c r="D28" s="392"/>
      <c r="E28" s="392"/>
      <c r="F28" s="392"/>
      <c r="G28" s="392"/>
      <c r="H28" s="392"/>
      <c r="I28" s="392"/>
      <c r="J28" s="10"/>
      <c r="K28" s="385" t="s">
        <v>112</v>
      </c>
      <c r="L28" s="385"/>
      <c r="M28" s="385"/>
      <c r="N28" s="385"/>
      <c r="O28" s="397"/>
      <c r="P28" s="397"/>
      <c r="Q28" s="397"/>
      <c r="R28" s="37"/>
      <c r="S28" s="277"/>
      <c r="T28" s="278"/>
      <c r="U28" s="260"/>
      <c r="V28" s="1"/>
      <c r="W28" s="1"/>
      <c r="X28" s="166"/>
      <c r="Y28" s="166"/>
      <c r="Z28" s="186"/>
      <c r="AA28" s="236">
        <f>O42</f>
        <v>0</v>
      </c>
    </row>
    <row r="29" spans="1:27" x14ac:dyDescent="0.3">
      <c r="A29" s="221"/>
      <c r="B29" s="10"/>
      <c r="C29" s="244"/>
      <c r="D29" s="244"/>
      <c r="E29" s="244"/>
      <c r="F29" s="243"/>
      <c r="G29" s="243"/>
      <c r="H29" s="243"/>
      <c r="I29" s="243"/>
      <c r="J29" s="10"/>
      <c r="K29" s="262"/>
      <c r="L29" s="262"/>
      <c r="M29" s="262"/>
      <c r="N29" s="262"/>
      <c r="O29" s="243"/>
      <c r="P29" s="243"/>
      <c r="Q29" s="243"/>
      <c r="R29" s="39"/>
      <c r="S29" s="265"/>
      <c r="T29" s="62"/>
      <c r="U29" s="1"/>
      <c r="V29" s="1"/>
      <c r="W29" s="1"/>
      <c r="X29" s="166"/>
      <c r="Y29" s="166"/>
      <c r="Z29" s="186"/>
      <c r="AA29" s="205">
        <f>IF(Y29&gt;0,AA28-Y29+Z29,AA28 -X29+Z29)</f>
        <v>0</v>
      </c>
    </row>
    <row r="30" spans="1:27" x14ac:dyDescent="0.3">
      <c r="A30" s="221"/>
      <c r="B30" s="385" t="s">
        <v>113</v>
      </c>
      <c r="C30" s="385"/>
      <c r="D30" s="385"/>
      <c r="E30" s="387"/>
      <c r="F30" s="387"/>
      <c r="G30" s="387"/>
      <c r="H30" s="387"/>
      <c r="I30" s="383" t="s">
        <v>114</v>
      </c>
      <c r="J30" s="383"/>
      <c r="K30" s="385" t="s">
        <v>115</v>
      </c>
      <c r="L30" s="385"/>
      <c r="M30" s="385"/>
      <c r="N30" s="385"/>
      <c r="O30" s="395"/>
      <c r="P30" s="395"/>
      <c r="Q30" s="395"/>
      <c r="R30" s="37"/>
      <c r="S30" s="265"/>
      <c r="T30" s="62"/>
      <c r="U30" s="263"/>
      <c r="V30" s="1"/>
      <c r="W30" s="1"/>
      <c r="X30" s="166"/>
      <c r="Y30" s="166"/>
      <c r="Z30" s="187"/>
      <c r="AA30" s="205">
        <f t="shared" ref="AA30:AA44" si="1">IF(Y30&gt;0,AA29-Y30+Z30,AA29 -X30+Z30)</f>
        <v>0</v>
      </c>
    </row>
    <row r="31" spans="1:27" x14ac:dyDescent="0.3">
      <c r="A31" s="221"/>
      <c r="B31" s="10"/>
      <c r="C31" s="244"/>
      <c r="D31" s="244"/>
      <c r="E31" s="244"/>
      <c r="F31" s="243"/>
      <c r="G31" s="243"/>
      <c r="H31" s="243"/>
      <c r="I31" s="243"/>
      <c r="J31" s="10"/>
      <c r="K31" s="380" t="s">
        <v>119</v>
      </c>
      <c r="L31" s="380"/>
      <c r="M31" s="380"/>
      <c r="N31" s="380"/>
      <c r="O31" s="304">
        <f>(E30*O28)+O30</f>
        <v>0</v>
      </c>
      <c r="P31" s="304"/>
      <c r="Q31" s="304"/>
      <c r="R31" s="37"/>
      <c r="S31" s="265"/>
      <c r="T31" s="62"/>
      <c r="U31" s="1"/>
      <c r="V31" s="1"/>
      <c r="W31" s="1"/>
      <c r="X31" s="166"/>
      <c r="Y31" s="166"/>
      <c r="Z31" s="186"/>
      <c r="AA31" s="205">
        <f t="shared" si="1"/>
        <v>0</v>
      </c>
    </row>
    <row r="32" spans="1:27" x14ac:dyDescent="0.3">
      <c r="A32" s="221"/>
      <c r="B32" s="10"/>
      <c r="C32" s="244"/>
      <c r="D32" s="244"/>
      <c r="E32" s="244"/>
      <c r="F32" s="243"/>
      <c r="G32" s="243"/>
      <c r="H32" s="243"/>
      <c r="I32" s="243"/>
      <c r="J32" s="10"/>
      <c r="K32" s="262"/>
      <c r="L32" s="262"/>
      <c r="M32" s="262"/>
      <c r="N32" s="262"/>
      <c r="O32" s="243"/>
      <c r="P32" s="243"/>
      <c r="Q32" s="243"/>
      <c r="R32" s="39"/>
      <c r="S32" s="265"/>
      <c r="T32" s="62"/>
      <c r="U32" s="263"/>
      <c r="V32" s="1"/>
      <c r="W32" s="1"/>
      <c r="X32" s="166"/>
      <c r="Y32" s="166"/>
      <c r="Z32" s="186"/>
      <c r="AA32" s="205">
        <f t="shared" si="1"/>
        <v>0</v>
      </c>
    </row>
    <row r="33" spans="1:27" x14ac:dyDescent="0.3">
      <c r="A33" s="221"/>
      <c r="B33" s="385" t="s">
        <v>121</v>
      </c>
      <c r="C33" s="385"/>
      <c r="D33" s="385"/>
      <c r="E33" s="394"/>
      <c r="F33" s="394"/>
      <c r="G33" s="394"/>
      <c r="H33" s="394"/>
      <c r="I33" s="10"/>
      <c r="J33" s="10"/>
      <c r="K33" s="385" t="s">
        <v>122</v>
      </c>
      <c r="L33" s="385"/>
      <c r="M33" s="385"/>
      <c r="N33" s="385"/>
      <c r="O33" s="387"/>
      <c r="P33" s="387"/>
      <c r="Q33" s="387"/>
      <c r="R33" s="40"/>
      <c r="S33" s="265"/>
      <c r="T33" s="62"/>
      <c r="U33" s="1"/>
      <c r="V33" s="1"/>
      <c r="W33" s="1"/>
      <c r="X33" s="166"/>
      <c r="Y33" s="166"/>
      <c r="Z33" s="187"/>
      <c r="AA33" s="205">
        <f t="shared" si="1"/>
        <v>0</v>
      </c>
    </row>
    <row r="34" spans="1:27" x14ac:dyDescent="0.3">
      <c r="A34" s="221"/>
      <c r="B34" s="385" t="s">
        <v>124</v>
      </c>
      <c r="C34" s="385"/>
      <c r="D34" s="385"/>
      <c r="E34" s="394"/>
      <c r="F34" s="394"/>
      <c r="G34" s="394"/>
      <c r="H34" s="394"/>
      <c r="I34" s="243"/>
      <c r="J34" s="10"/>
      <c r="K34" s="380" t="s">
        <v>125</v>
      </c>
      <c r="L34" s="380"/>
      <c r="M34" s="380"/>
      <c r="N34" s="380"/>
      <c r="O34" s="304">
        <f>O33*E33*E34</f>
        <v>0</v>
      </c>
      <c r="P34" s="304"/>
      <c r="Q34" s="304"/>
      <c r="R34" s="39"/>
      <c r="S34" s="265"/>
      <c r="T34" s="62"/>
      <c r="U34" s="263"/>
      <c r="V34" s="1"/>
      <c r="W34" s="1"/>
      <c r="X34" s="166"/>
      <c r="Y34" s="166"/>
      <c r="Z34" s="186"/>
      <c r="AA34" s="205">
        <f t="shared" si="1"/>
        <v>0</v>
      </c>
    </row>
    <row r="35" spans="1:27" x14ac:dyDescent="0.3">
      <c r="A35" s="221"/>
      <c r="B35" s="10"/>
      <c r="C35" s="244"/>
      <c r="D35" s="244"/>
      <c r="E35" s="244"/>
      <c r="F35" s="243"/>
      <c r="G35" s="243"/>
      <c r="H35" s="243"/>
      <c r="I35" s="243"/>
      <c r="J35" s="10"/>
      <c r="K35" s="262"/>
      <c r="L35" s="262"/>
      <c r="M35" s="262"/>
      <c r="N35" s="262"/>
      <c r="O35" s="243"/>
      <c r="P35" s="243"/>
      <c r="Q35" s="243"/>
      <c r="R35" s="39"/>
      <c r="S35" s="265"/>
      <c r="T35" s="62"/>
      <c r="U35" s="263"/>
      <c r="V35" s="1"/>
      <c r="W35" s="1"/>
      <c r="X35" s="166"/>
      <c r="Y35" s="166"/>
      <c r="Z35" s="186"/>
      <c r="AA35" s="205">
        <f t="shared" si="1"/>
        <v>0</v>
      </c>
    </row>
    <row r="36" spans="1:27" x14ac:dyDescent="0.3">
      <c r="A36" s="221"/>
      <c r="B36" s="385" t="s">
        <v>129</v>
      </c>
      <c r="C36" s="385"/>
      <c r="D36" s="385"/>
      <c r="E36" s="392"/>
      <c r="F36" s="392"/>
      <c r="G36" s="392"/>
      <c r="H36" s="392"/>
      <c r="I36" s="10"/>
      <c r="J36" s="221"/>
      <c r="K36" s="221"/>
      <c r="L36" s="221"/>
      <c r="M36" s="221"/>
      <c r="N36" s="221"/>
      <c r="O36" s="393"/>
      <c r="P36" s="393"/>
      <c r="Q36" s="393"/>
      <c r="R36" s="37"/>
      <c r="S36" s="265"/>
      <c r="T36" s="62"/>
      <c r="U36" s="267"/>
      <c r="V36" s="1"/>
      <c r="W36" s="1"/>
      <c r="X36" s="166"/>
      <c r="Y36" s="166"/>
      <c r="Z36" s="187"/>
      <c r="AA36" s="205">
        <f t="shared" si="1"/>
        <v>0</v>
      </c>
    </row>
    <row r="37" spans="1:27" x14ac:dyDescent="0.3">
      <c r="A37" s="385" t="s">
        <v>218</v>
      </c>
      <c r="B37" s="385"/>
      <c r="C37" s="385"/>
      <c r="D37" s="385"/>
      <c r="E37" s="389"/>
      <c r="F37" s="389"/>
      <c r="G37" s="389"/>
      <c r="H37" s="389"/>
      <c r="I37" s="10"/>
      <c r="J37" s="10"/>
      <c r="K37" s="385" t="s">
        <v>219</v>
      </c>
      <c r="L37" s="385"/>
      <c r="M37" s="385"/>
      <c r="N37" s="385"/>
      <c r="O37" s="391"/>
      <c r="P37" s="391"/>
      <c r="Q37" s="391"/>
      <c r="R37" s="37"/>
      <c r="S37" s="265"/>
      <c r="T37" s="62"/>
      <c r="U37" s="263"/>
      <c r="V37" s="1"/>
      <c r="W37" s="1"/>
      <c r="X37" s="166"/>
      <c r="Y37" s="166"/>
      <c r="Z37" s="186"/>
      <c r="AA37" s="205">
        <f t="shared" si="1"/>
        <v>0</v>
      </c>
    </row>
    <row r="38" spans="1:27" x14ac:dyDescent="0.3">
      <c r="A38" s="221"/>
      <c r="B38" s="385" t="s">
        <v>130</v>
      </c>
      <c r="C38" s="385"/>
      <c r="D38" s="385"/>
      <c r="E38" s="389"/>
      <c r="F38" s="389"/>
      <c r="G38" s="389"/>
      <c r="H38" s="389"/>
      <c r="I38" s="10"/>
      <c r="J38" s="385" t="s">
        <v>220</v>
      </c>
      <c r="K38" s="385"/>
      <c r="L38" s="385"/>
      <c r="M38" s="385"/>
      <c r="N38" s="385"/>
      <c r="O38" s="387"/>
      <c r="P38" s="387"/>
      <c r="Q38" s="387"/>
      <c r="R38" s="37"/>
      <c r="S38" s="265"/>
      <c r="T38" s="62"/>
      <c r="U38" s="263"/>
      <c r="V38" s="1"/>
      <c r="W38" s="1"/>
      <c r="X38" s="166"/>
      <c r="Y38" s="166"/>
      <c r="Z38" s="186"/>
      <c r="AA38" s="205">
        <f t="shared" si="1"/>
        <v>0</v>
      </c>
    </row>
    <row r="39" spans="1:27" x14ac:dyDescent="0.3">
      <c r="A39" s="221"/>
      <c r="B39" s="385" t="s">
        <v>131</v>
      </c>
      <c r="C39" s="385"/>
      <c r="D39" s="385"/>
      <c r="E39" s="390"/>
      <c r="F39" s="390"/>
      <c r="G39" s="390"/>
      <c r="H39" s="390"/>
      <c r="I39" s="10"/>
      <c r="J39" s="10"/>
      <c r="K39" s="385" t="s">
        <v>132</v>
      </c>
      <c r="L39" s="385"/>
      <c r="M39" s="385"/>
      <c r="N39" s="385"/>
      <c r="O39" s="391"/>
      <c r="P39" s="391"/>
      <c r="Q39" s="391"/>
      <c r="R39" s="40"/>
      <c r="S39" s="265"/>
      <c r="T39" s="62"/>
      <c r="U39" s="1"/>
      <c r="V39" s="1"/>
      <c r="W39" s="1"/>
      <c r="X39" s="166"/>
      <c r="Y39" s="166"/>
      <c r="Z39" s="186"/>
      <c r="AA39" s="205">
        <f t="shared" si="1"/>
        <v>0</v>
      </c>
    </row>
    <row r="40" spans="1:27" x14ac:dyDescent="0.3">
      <c r="A40" s="221"/>
      <c r="B40" s="262"/>
      <c r="C40" s="262"/>
      <c r="D40" s="262"/>
      <c r="E40" s="268"/>
      <c r="F40" s="268"/>
      <c r="G40" s="268"/>
      <c r="H40" s="268"/>
      <c r="I40" s="10"/>
      <c r="J40" s="10"/>
      <c r="K40" s="380" t="s">
        <v>133</v>
      </c>
      <c r="L40" s="380"/>
      <c r="M40" s="380"/>
      <c r="N40" s="380"/>
      <c r="O40" s="382">
        <f>IF(E38&gt;0,O39*E39*E38+(O38*E38),0)+IF(E37&gt;0,O37*E37,0)</f>
        <v>0</v>
      </c>
      <c r="P40" s="382"/>
      <c r="Q40" s="382"/>
      <c r="R40" s="37"/>
      <c r="S40" s="265"/>
      <c r="T40" s="62"/>
      <c r="U40" s="1"/>
      <c r="V40" s="1"/>
      <c r="W40" s="1"/>
      <c r="X40" s="166"/>
      <c r="Y40" s="166"/>
      <c r="Z40" s="186"/>
      <c r="AA40" s="205">
        <f t="shared" si="1"/>
        <v>0</v>
      </c>
    </row>
    <row r="41" spans="1:27" x14ac:dyDescent="0.3">
      <c r="A41" s="221"/>
      <c r="B41" s="383" t="s">
        <v>47</v>
      </c>
      <c r="C41" s="383"/>
      <c r="D41" s="383"/>
      <c r="E41" s="383"/>
      <c r="F41" s="383"/>
      <c r="G41" s="10"/>
      <c r="H41" s="10"/>
      <c r="I41" s="10"/>
      <c r="J41" s="281" t="e">
        <f>(O45/O28)/(E33+1)</f>
        <v>#DIV/0!</v>
      </c>
      <c r="K41" s="221"/>
      <c r="L41" s="221"/>
      <c r="M41" s="221"/>
      <c r="N41" s="221"/>
      <c r="O41" s="243"/>
      <c r="P41" s="243"/>
      <c r="Q41" s="243"/>
      <c r="R41" s="37"/>
      <c r="S41" s="265"/>
      <c r="T41" s="62"/>
      <c r="U41" s="1"/>
      <c r="V41" s="1"/>
      <c r="W41" s="1"/>
      <c r="X41" s="166"/>
      <c r="Y41" s="166"/>
      <c r="Z41" s="186"/>
      <c r="AA41" s="205">
        <f t="shared" si="1"/>
        <v>0</v>
      </c>
    </row>
    <row r="42" spans="1:27" x14ac:dyDescent="0.3">
      <c r="A42" s="221"/>
      <c r="B42" s="384"/>
      <c r="C42" s="384"/>
      <c r="D42" s="384"/>
      <c r="E42" s="384"/>
      <c r="F42" s="384"/>
      <c r="G42" s="384"/>
      <c r="H42" s="384"/>
      <c r="I42" s="384"/>
      <c r="J42" s="10"/>
      <c r="K42" s="10"/>
      <c r="L42" s="385" t="s">
        <v>134</v>
      </c>
      <c r="M42" s="385"/>
      <c r="N42" s="385"/>
      <c r="O42" s="386">
        <f>O31+O34+O40</f>
        <v>0</v>
      </c>
      <c r="P42" s="386"/>
      <c r="Q42" s="386"/>
      <c r="R42" s="37"/>
      <c r="S42" s="265"/>
      <c r="T42" s="62"/>
      <c r="U42" s="266"/>
      <c r="V42" s="1"/>
      <c r="W42" s="1"/>
      <c r="X42" s="166"/>
      <c r="Y42" s="166"/>
      <c r="Z42" s="186"/>
      <c r="AA42" s="205">
        <f t="shared" si="1"/>
        <v>0</v>
      </c>
    </row>
    <row r="43" spans="1:27" x14ac:dyDescent="0.3">
      <c r="A43" s="221"/>
      <c r="B43" s="384"/>
      <c r="C43" s="384"/>
      <c r="D43" s="384"/>
      <c r="E43" s="384"/>
      <c r="F43" s="384"/>
      <c r="G43" s="384"/>
      <c r="H43" s="384"/>
      <c r="I43" s="384"/>
      <c r="J43" s="385" t="s">
        <v>221</v>
      </c>
      <c r="K43" s="385"/>
      <c r="L43" s="385"/>
      <c r="M43" s="385"/>
      <c r="N43" s="385"/>
      <c r="O43" s="387">
        <f>O42/3</f>
        <v>0</v>
      </c>
      <c r="P43" s="387"/>
      <c r="Q43" s="387"/>
      <c r="R43" s="37"/>
      <c r="S43" s="265"/>
      <c r="T43" s="62"/>
      <c r="U43" s="1"/>
      <c r="V43" s="1"/>
      <c r="W43" s="1"/>
      <c r="X43" s="166"/>
      <c r="Y43" s="166"/>
      <c r="Z43" s="186"/>
      <c r="AA43" s="205">
        <f t="shared" si="1"/>
        <v>0</v>
      </c>
    </row>
    <row r="44" spans="1:27" ht="15" thickBot="1" x14ac:dyDescent="0.35">
      <c r="A44" s="221"/>
      <c r="B44" s="384"/>
      <c r="C44" s="384"/>
      <c r="D44" s="384"/>
      <c r="E44" s="384"/>
      <c r="F44" s="384"/>
      <c r="G44" s="384"/>
      <c r="H44" s="384"/>
      <c r="I44" s="384"/>
      <c r="J44" s="10"/>
      <c r="K44" s="10"/>
      <c r="L44" s="385" t="s">
        <v>222</v>
      </c>
      <c r="M44" s="385"/>
      <c r="N44" s="385"/>
      <c r="O44" s="388">
        <f>IF(O43=0,0,O43/O42)</f>
        <v>0</v>
      </c>
      <c r="P44" s="388"/>
      <c r="Q44" s="388"/>
      <c r="R44" s="37"/>
      <c r="S44" s="265"/>
      <c r="T44" s="62"/>
      <c r="U44" s="1"/>
      <c r="V44" s="1"/>
      <c r="W44" s="1"/>
      <c r="X44" s="166"/>
      <c r="Y44" s="166"/>
      <c r="Z44" s="186"/>
      <c r="AA44" s="205">
        <f t="shared" si="1"/>
        <v>0</v>
      </c>
    </row>
    <row r="45" spans="1:27" ht="15.6" x14ac:dyDescent="0.3">
      <c r="A45" s="221"/>
      <c r="B45" s="384"/>
      <c r="C45" s="384"/>
      <c r="D45" s="384"/>
      <c r="E45" s="384"/>
      <c r="F45" s="384"/>
      <c r="G45" s="384"/>
      <c r="H45" s="384"/>
      <c r="I45" s="384"/>
      <c r="J45" s="10"/>
      <c r="K45" s="10"/>
      <c r="L45" s="380" t="s">
        <v>135</v>
      </c>
      <c r="M45" s="380"/>
      <c r="N45" s="380"/>
      <c r="O45" s="381">
        <f>O42-O43</f>
        <v>0</v>
      </c>
      <c r="P45" s="381"/>
      <c r="Q45" s="381"/>
      <c r="R45" s="37"/>
      <c r="S45" s="265"/>
      <c r="T45" s="62"/>
      <c r="U45" s="1"/>
      <c r="V45" s="1"/>
      <c r="W45" s="1"/>
      <c r="X45" s="166"/>
      <c r="Y45" s="166"/>
      <c r="Z45" s="186"/>
      <c r="AA45" s="279">
        <f>AA44</f>
        <v>0</v>
      </c>
    </row>
    <row r="46" spans="1:27" x14ac:dyDescent="0.3">
      <c r="A46" s="40"/>
      <c r="B46" s="40"/>
      <c r="C46" s="40"/>
      <c r="D46" s="40"/>
      <c r="E46" s="40"/>
      <c r="F46" s="40"/>
      <c r="G46" s="40"/>
      <c r="H46" s="40"/>
      <c r="I46" s="40"/>
      <c r="J46" s="40"/>
      <c r="K46" s="40"/>
      <c r="L46" s="40"/>
      <c r="M46" s="40"/>
      <c r="N46" s="40"/>
      <c r="O46" s="40"/>
      <c r="P46" s="40"/>
      <c r="Q46" s="40"/>
      <c r="R46" s="40"/>
      <c r="S46" s="38"/>
      <c r="T46" s="38"/>
      <c r="U46" s="38"/>
      <c r="V46" s="38"/>
      <c r="W46" s="38"/>
      <c r="X46" s="272"/>
      <c r="Y46" s="272"/>
      <c r="Z46" s="280"/>
      <c r="AA46" s="82"/>
    </row>
    <row r="49" spans="21:21" x14ac:dyDescent="0.3">
      <c r="U49" s="221" t="s">
        <v>87</v>
      </c>
    </row>
  </sheetData>
  <sheetProtection algorithmName="SHA-512" hashValue="IBkTQZDnD59LRFEnwYXxyz/96fYQKMMn3SqLhbbXRsYvyb1GWFotXRGnwnuaXbxAeX3g0Tz5ee3UTXrfsR28Mw==" saltValue="qEksHfRxmivepkK41NgJ1Q==" spinCount="100000" sheet="1" objects="1" scenarios="1"/>
  <mergeCells count="101">
    <mergeCell ref="S3:U4"/>
    <mergeCell ref="B4:Q4"/>
    <mergeCell ref="B5:Q5"/>
    <mergeCell ref="B6:Q6"/>
    <mergeCell ref="B7:Q7"/>
    <mergeCell ref="B8:C8"/>
    <mergeCell ref="D8:I8"/>
    <mergeCell ref="K8:N8"/>
    <mergeCell ref="O8:Q8"/>
    <mergeCell ref="A1:Q1"/>
    <mergeCell ref="B2:Q2"/>
    <mergeCell ref="B3:Q3"/>
    <mergeCell ref="B13:D13"/>
    <mergeCell ref="E13:H13"/>
    <mergeCell ref="K13:N13"/>
    <mergeCell ref="O13:Q13"/>
    <mergeCell ref="B14:D14"/>
    <mergeCell ref="E14:H14"/>
    <mergeCell ref="K14:N14"/>
    <mergeCell ref="O14:Q14"/>
    <mergeCell ref="B10:D10"/>
    <mergeCell ref="E10:H10"/>
    <mergeCell ref="I10:J10"/>
    <mergeCell ref="K10:N10"/>
    <mergeCell ref="O10:Q10"/>
    <mergeCell ref="K11:N11"/>
    <mergeCell ref="O11:Q11"/>
    <mergeCell ref="B18:D18"/>
    <mergeCell ref="E18:H18"/>
    <mergeCell ref="J18:N18"/>
    <mergeCell ref="O18:Q18"/>
    <mergeCell ref="B19:D19"/>
    <mergeCell ref="E19:H19"/>
    <mergeCell ref="K19:N19"/>
    <mergeCell ref="O19:Q19"/>
    <mergeCell ref="B16:D16"/>
    <mergeCell ref="E16:H16"/>
    <mergeCell ref="O16:Q16"/>
    <mergeCell ref="A17:D17"/>
    <mergeCell ref="E17:H17"/>
    <mergeCell ref="K17:N17"/>
    <mergeCell ref="O17:Q17"/>
    <mergeCell ref="L25:N25"/>
    <mergeCell ref="O25:Q25"/>
    <mergeCell ref="B27:Q27"/>
    <mergeCell ref="B28:C28"/>
    <mergeCell ref="D28:I28"/>
    <mergeCell ref="K28:N28"/>
    <mergeCell ref="O28:Q28"/>
    <mergeCell ref="K20:N20"/>
    <mergeCell ref="O20:Q20"/>
    <mergeCell ref="B21:F21"/>
    <mergeCell ref="B22:I25"/>
    <mergeCell ref="L22:N22"/>
    <mergeCell ref="O22:Q22"/>
    <mergeCell ref="J23:N23"/>
    <mergeCell ref="O23:Q23"/>
    <mergeCell ref="L24:N24"/>
    <mergeCell ref="O24:Q24"/>
    <mergeCell ref="B33:D33"/>
    <mergeCell ref="E33:H33"/>
    <mergeCell ref="K33:N33"/>
    <mergeCell ref="O33:Q33"/>
    <mergeCell ref="B34:D34"/>
    <mergeCell ref="E34:H34"/>
    <mergeCell ref="K34:N34"/>
    <mergeCell ref="O34:Q34"/>
    <mergeCell ref="B30:D30"/>
    <mergeCell ref="E30:H30"/>
    <mergeCell ref="I30:J30"/>
    <mergeCell ref="K30:N30"/>
    <mergeCell ref="O30:Q30"/>
    <mergeCell ref="K31:N31"/>
    <mergeCell ref="O31:Q31"/>
    <mergeCell ref="B38:D38"/>
    <mergeCell ref="E38:H38"/>
    <mergeCell ref="J38:N38"/>
    <mergeCell ref="O38:Q38"/>
    <mergeCell ref="B39:D39"/>
    <mergeCell ref="E39:H39"/>
    <mergeCell ref="K39:N39"/>
    <mergeCell ref="O39:Q39"/>
    <mergeCell ref="B36:D36"/>
    <mergeCell ref="E36:H36"/>
    <mergeCell ref="O36:Q36"/>
    <mergeCell ref="A37:D37"/>
    <mergeCell ref="E37:H37"/>
    <mergeCell ref="K37:N37"/>
    <mergeCell ref="O37:Q37"/>
    <mergeCell ref="L45:N45"/>
    <mergeCell ref="O45:Q45"/>
    <mergeCell ref="K40:N40"/>
    <mergeCell ref="O40:Q40"/>
    <mergeCell ref="B41:F41"/>
    <mergeCell ref="B42:I45"/>
    <mergeCell ref="L42:N42"/>
    <mergeCell ref="O42:Q42"/>
    <mergeCell ref="J43:N43"/>
    <mergeCell ref="O43:Q43"/>
    <mergeCell ref="L44:N44"/>
    <mergeCell ref="O44:Q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B80C78CA61CB4FA50743237FC6CC6E" ma:contentTypeVersion="4" ma:contentTypeDescription="Create a new document." ma:contentTypeScope="" ma:versionID="38b3f02b11b9f35e04c38c4f75d41875">
  <xsd:schema xmlns:xsd="http://www.w3.org/2001/XMLSchema" xmlns:xs="http://www.w3.org/2001/XMLSchema" xmlns:p="http://schemas.microsoft.com/office/2006/metadata/properties" xmlns:ns2="52f35231-e8da-4c02-bc57-a050a893d477" targetNamespace="http://schemas.microsoft.com/office/2006/metadata/properties" ma:root="true" ma:fieldsID="ae5c49f00d192495d8e33be2d11448f0" ns2:_="">
    <xsd:import namespace="52f35231-e8da-4c02-bc57-a050a893d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f35231-e8da-4c02-bc57-a050a893d4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614C6E-A1B6-465B-995B-137BDDB3362C}">
  <ds:schemaRefs>
    <ds:schemaRef ds:uri="http://schemas.microsoft.com/sharepoint/v3/contenttype/forms"/>
  </ds:schemaRefs>
</ds:datastoreItem>
</file>

<file path=customXml/itemProps2.xml><?xml version="1.0" encoding="utf-8"?>
<ds:datastoreItem xmlns:ds="http://schemas.openxmlformats.org/officeDocument/2006/customXml" ds:itemID="{2D97E842-DD74-401C-A7CE-BACE5C0A2E06}">
  <ds:schemaRefs>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52f35231-e8da-4c02-bc57-a050a893d477"/>
    <ds:schemaRef ds:uri="http://www.w3.org/XML/1998/namespace"/>
  </ds:schemaRefs>
</ds:datastoreItem>
</file>

<file path=customXml/itemProps3.xml><?xml version="1.0" encoding="utf-8"?>
<ds:datastoreItem xmlns:ds="http://schemas.openxmlformats.org/officeDocument/2006/customXml" ds:itemID="{F081C53A-B2A2-4B36-B850-619670B12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f35231-e8da-4c02-bc57-a050a893d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Organization's Demographics</vt:lpstr>
      <vt:lpstr>Committed (S&amp;E &amp; Capital)</vt:lpstr>
      <vt:lpstr>Itemized List</vt:lpstr>
      <vt:lpstr>Contractual</vt:lpstr>
      <vt:lpstr>Food</vt:lpstr>
      <vt:lpstr>TripReq1-2</vt:lpstr>
      <vt:lpstr>TripReq3-4</vt:lpstr>
      <vt:lpstr>TripReq5-6</vt:lpstr>
      <vt:lpstr>TripReq7-8</vt:lpstr>
      <vt:lpstr>TripReq9-0</vt:lpstr>
      <vt:lpstr>TravelSummary2</vt:lpstr>
      <vt:lpstr>Revenues &amp; Summary</vt:lpstr>
      <vt:lpstr>Agency</vt:lpstr>
      <vt:lpstr>Agency!AGENCY</vt:lpstr>
      <vt:lpstr>'Committed (S&amp;E &amp; Capital)'!Print_Area</vt:lpstr>
      <vt:lpstr>Contractual!Print_Area</vt:lpstr>
      <vt:lpstr>Food!Print_Area</vt:lpstr>
      <vt:lpstr>'Itemized List'!Print_Area</vt:lpstr>
      <vt:lpstr>'Organization''s Demographics'!Print_Area</vt:lpstr>
      <vt:lpstr>'Revenues &amp; Summary'!Print_Area</vt:lpstr>
    </vt:vector>
  </TitlesOfParts>
  <Manager/>
  <Company>UW - Green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dc:creator>
  <cp:keywords/>
  <dc:description/>
  <cp:lastModifiedBy>Kaponya, Stephanie</cp:lastModifiedBy>
  <cp:revision/>
  <cp:lastPrinted>2022-10-06T18:25:33Z</cp:lastPrinted>
  <dcterms:created xsi:type="dcterms:W3CDTF">2009-07-13T16:26:37Z</dcterms:created>
  <dcterms:modified xsi:type="dcterms:W3CDTF">2023-10-10T20:00:56Z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0x01010007B80C78CA61CB4FA50743237FC6CC6E</vt:lpwstr>
  </property>
</Properties>
</file>