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urchasing\Tracy\Website\"/>
    </mc:Choice>
  </mc:AlternateContent>
  <xr:revisionPtr revIDLastSave="0" documentId="8_{5CBFB830-52E7-45DC-80B2-0CEC9EA1C8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posit" sheetId="1" r:id="rId1"/>
    <sheet name="Sales Items" sheetId="2" r:id="rId2"/>
    <sheet name="Validations" sheetId="3" r:id="rId3"/>
  </sheets>
  <externalReferences>
    <externalReference r:id="rId4"/>
  </externalReferences>
  <definedNames>
    <definedName name="_xlnm.Print_Area" localSheetId="0">Deposit!$A$1:$N$36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2" l="1"/>
  <c r="F39" i="2"/>
  <c r="F40" i="2"/>
  <c r="F41" i="2"/>
  <c r="F42" i="2"/>
  <c r="F43" i="2"/>
  <c r="F45" i="2"/>
  <c r="F46" i="2"/>
  <c r="F47" i="2"/>
  <c r="F48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2" i="2"/>
  <c r="E38" i="2"/>
  <c r="E39" i="2"/>
  <c r="E40" i="2"/>
  <c r="E41" i="2"/>
  <c r="E42" i="2"/>
  <c r="E43" i="2"/>
  <c r="E44" i="2"/>
  <c r="E45" i="2"/>
  <c r="E46" i="2"/>
  <c r="E47" i="2"/>
  <c r="E48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2" i="2"/>
  <c r="N21" i="1"/>
  <c r="M21" i="1"/>
  <c r="L21" i="1" s="1"/>
  <c r="C21" i="1"/>
  <c r="B21" i="1"/>
  <c r="N20" i="1"/>
  <c r="M20" i="1"/>
  <c r="L20" i="1"/>
  <c r="C20" i="1"/>
  <c r="B20" i="1"/>
  <c r="N19" i="1"/>
  <c r="M19" i="1"/>
  <c r="L19" i="1" s="1"/>
  <c r="C19" i="1"/>
  <c r="B19" i="1"/>
  <c r="N11" i="1"/>
  <c r="M11" i="1"/>
  <c r="C11" i="1"/>
  <c r="B11" i="1"/>
  <c r="N10" i="1"/>
  <c r="M10" i="1"/>
  <c r="L10" i="1" s="1"/>
  <c r="C10" i="1"/>
  <c r="B10" i="1"/>
  <c r="N9" i="1"/>
  <c r="L9" i="1" s="1"/>
  <c r="M9" i="1"/>
  <c r="C9" i="1"/>
  <c r="B9" i="1"/>
  <c r="N8" i="1"/>
  <c r="M8" i="1"/>
  <c r="C8" i="1"/>
  <c r="B8" i="1"/>
  <c r="N7" i="1"/>
  <c r="M7" i="1"/>
  <c r="L7" i="1" s="1"/>
  <c r="C7" i="1"/>
  <c r="B7" i="1"/>
  <c r="N12" i="1"/>
  <c r="N13" i="1"/>
  <c r="N14" i="1"/>
  <c r="N15" i="1"/>
  <c r="N16" i="1"/>
  <c r="N17" i="1"/>
  <c r="N18" i="1"/>
  <c r="N22" i="1"/>
  <c r="N23" i="1"/>
  <c r="N24" i="1"/>
  <c r="N25" i="1"/>
  <c r="M12" i="1"/>
  <c r="M13" i="1"/>
  <c r="M14" i="1"/>
  <c r="M15" i="1"/>
  <c r="M16" i="1"/>
  <c r="M17" i="1"/>
  <c r="M18" i="1"/>
  <c r="M22" i="1"/>
  <c r="M23" i="1"/>
  <c r="M24" i="1"/>
  <c r="M25" i="1"/>
  <c r="N6" i="1"/>
  <c r="M6" i="1"/>
  <c r="C12" i="1"/>
  <c r="C13" i="1"/>
  <c r="C14" i="1"/>
  <c r="C15" i="1"/>
  <c r="C16" i="1"/>
  <c r="C17" i="1"/>
  <c r="C18" i="1"/>
  <c r="C22" i="1"/>
  <c r="C23" i="1"/>
  <c r="C24" i="1"/>
  <c r="C25" i="1"/>
  <c r="C6" i="1"/>
  <c r="B12" i="1"/>
  <c r="B13" i="1"/>
  <c r="B14" i="1"/>
  <c r="B15" i="1"/>
  <c r="B16" i="1"/>
  <c r="B17" i="1"/>
  <c r="B18" i="1"/>
  <c r="B22" i="1"/>
  <c r="B23" i="1"/>
  <c r="B24" i="1"/>
  <c r="B25" i="1"/>
  <c r="B6" i="1"/>
  <c r="E32" i="1"/>
  <c r="E33" i="1" s="1"/>
  <c r="J26" i="1"/>
  <c r="K26" i="1"/>
  <c r="L17" i="1" l="1"/>
  <c r="L8" i="1"/>
  <c r="L11" i="1"/>
  <c r="L16" i="1"/>
  <c r="L15" i="1"/>
  <c r="L14" i="1"/>
  <c r="L13" i="1"/>
  <c r="L12" i="1"/>
  <c r="L25" i="1"/>
  <c r="L24" i="1"/>
  <c r="L23" i="1"/>
  <c r="L22" i="1"/>
  <c r="L18" i="1"/>
  <c r="L6" i="1"/>
  <c r="N26" i="1"/>
  <c r="M26" i="1"/>
  <c r="L26" i="1" l="1"/>
  <c r="N27" i="1" s="1"/>
</calcChain>
</file>

<file path=xl/sharedStrings.xml><?xml version="1.0" encoding="utf-8"?>
<sst xmlns="http://schemas.openxmlformats.org/spreadsheetml/2006/main" count="230" uniqueCount="174">
  <si>
    <t>Date:</t>
  </si>
  <si>
    <t>DEPOSIT SUMMARY</t>
  </si>
  <si>
    <t>Coins</t>
  </si>
  <si>
    <t>Currency</t>
  </si>
  <si>
    <t>Checks</t>
  </si>
  <si>
    <t xml:space="preserve"> </t>
  </si>
  <si>
    <t>REPORT OF SALES AND MONEY RECEIVED</t>
  </si>
  <si>
    <t>Print Name/Phone #</t>
  </si>
  <si>
    <t>Department Signature</t>
  </si>
  <si>
    <t>Bursar's Verification/Date</t>
  </si>
  <si>
    <t>(if applicable)</t>
  </si>
  <si>
    <t>Deposit #</t>
  </si>
  <si>
    <t>TOTAL DEPOSIT</t>
  </si>
  <si>
    <t>Subtotal Cks/Cash</t>
  </si>
  <si>
    <t>Total Deposit</t>
  </si>
  <si>
    <t>Should equal Total Deposit above</t>
  </si>
  <si>
    <t>UW GREEN BAY</t>
  </si>
  <si>
    <t>Cost Center</t>
  </si>
  <si>
    <t>Line Memo</t>
  </si>
  <si>
    <t>Ledger Acct</t>
  </si>
  <si>
    <t>Revenue Category</t>
  </si>
  <si>
    <t>Sales Item</t>
  </si>
  <si>
    <t>Fund</t>
  </si>
  <si>
    <t>Function</t>
  </si>
  <si>
    <t xml:space="preserve">        ^ These columns are mandatory ^              Deposit will not be processed until filled out.</t>
  </si>
  <si>
    <t>Tender Type</t>
  </si>
  <si>
    <t>Sales Item Name</t>
  </si>
  <si>
    <t>UWGBY Cash Sales-Alcohol Sales</t>
  </si>
  <si>
    <t>UWGBY Cash Sales-Campus Card Deposits</t>
  </si>
  <si>
    <t>UWGBY Cash Sales-Cash Advance Repayment</t>
  </si>
  <si>
    <t>UWGBY Cash Sales-Cash Over/Under</t>
  </si>
  <si>
    <t>UWGBY Cash Sales-Clearing Deposit</t>
  </si>
  <si>
    <t>UWGBY Cash Sales-Comprehensive Background</t>
  </si>
  <si>
    <t>UWGBY Cash Sales-Concession Sales</t>
  </si>
  <si>
    <t>UWGBY Cash Sales-Conference Registrations</t>
  </si>
  <si>
    <t>UWGBY Cash Sales-Deferred Revenue</t>
  </si>
  <si>
    <t>UWGBY Cash Sales-Equipment Rental</t>
  </si>
  <si>
    <t>UWGBY Cash Sales-Facility Rental</t>
  </si>
  <si>
    <t>UWGBY Cash Sales-Food Sales</t>
  </si>
  <si>
    <t>UWGBY Cash Sales-General Services</t>
  </si>
  <si>
    <t>UWGBY Cash Sales-ID Cards</t>
  </si>
  <si>
    <t>UWGBY Cash Sales-Kress Fitness</t>
  </si>
  <si>
    <t>UWGBY Cash Sales-Kress Swim</t>
  </si>
  <si>
    <t>UWGBY Cash Sales-Library Fines</t>
  </si>
  <si>
    <t>UWGBY Cash Sales-Material Sales</t>
  </si>
  <si>
    <t>UWGBY Cash Sales-Meeting Room Rental</t>
  </si>
  <si>
    <t>UWGBY Cash Sales-Memberships</t>
  </si>
  <si>
    <t>UWGBY Cash Sales-Parking Athletic Events</t>
  </si>
  <si>
    <t>UWGBY Cash Sales-Parking Fines</t>
  </si>
  <si>
    <t>UWGBY Cash Sales-Parking Special Events</t>
  </si>
  <si>
    <t>UWGBY Cash Sales-Parking Visitor Day Pass</t>
  </si>
  <si>
    <t>UWGBY Cash Sales-Participation Fee</t>
  </si>
  <si>
    <t>UWGBY Cash Sales-Registrations</t>
  </si>
  <si>
    <t>UWGBY Cash Sales-Royalties</t>
  </si>
  <si>
    <t>UWGBY Cash Sales-Study Abroad Application Fee</t>
  </si>
  <si>
    <t>UWGBY Cash Sales-Surplus Sales</t>
  </si>
  <si>
    <t>UWGBY Cash Sales-Testing Services</t>
  </si>
  <si>
    <t>UWGBY Cash Sales-Ticket Sales</t>
  </si>
  <si>
    <t>UWGBY Cash Sales-User Fees</t>
  </si>
  <si>
    <t>UWGBY Cash Sales-UVHI Management Fee</t>
  </si>
  <si>
    <t>UWGBY Cash Sales-Vending Commissions</t>
  </si>
  <si>
    <t>Revenue Category Object</t>
  </si>
  <si>
    <t>RC00135 - Food Services - Sales</t>
  </si>
  <si>
    <t>RC00364 - Campus Card Deposits</t>
  </si>
  <si>
    <t>RC00114 - Cash Advance Repayment</t>
  </si>
  <si>
    <t>RC00125 - Cash Over/Under</t>
  </si>
  <si>
    <t>RC00417 - Revenue Distribution Clearing</t>
  </si>
  <si>
    <t>RC00053 - General Services</t>
  </si>
  <si>
    <t>RC00286 - Concessions Sales</t>
  </si>
  <si>
    <t>RC00091 - Conferences &amp; Workshops Registration Fees</t>
  </si>
  <si>
    <t>RC00423 - Generic Deferred Revenue Clearing</t>
  </si>
  <si>
    <t>RC00061 - Equipment Rental</t>
  </si>
  <si>
    <t>RC00292 - Facility Rental</t>
  </si>
  <si>
    <t>RC00361 - Student ID Card Fees</t>
  </si>
  <si>
    <t>RC00052 - Student Fines</t>
  </si>
  <si>
    <t>RC00133 - General Materials Sales</t>
  </si>
  <si>
    <t>RC00062 - Meeting Room Rental</t>
  </si>
  <si>
    <t>RC00099 - Membership Fees</t>
  </si>
  <si>
    <t>RC00332 - Parking Athletic Events</t>
  </si>
  <si>
    <t>RC00041 - Parking Fines</t>
  </si>
  <si>
    <t>RC00341 - Parking Special Events</t>
  </si>
  <si>
    <t>RC00343 - Parking Visitor Day Passes</t>
  </si>
  <si>
    <t>RC00344 - Participation Fee</t>
  </si>
  <si>
    <t>RC00128 - Events</t>
  </si>
  <si>
    <t>RC00356 - Royalties &amp; Licensing</t>
  </si>
  <si>
    <t>RC00183 - Study Abroad Application Fee</t>
  </si>
  <si>
    <t>RC00152 - Surplus Property Revenue</t>
  </si>
  <si>
    <t>RC00363 - Ticket Sales</t>
  </si>
  <si>
    <t>RC00092 - User Fees</t>
  </si>
  <si>
    <t>RC00038 - Vending Commissions</t>
  </si>
  <si>
    <t>Sales Item Description</t>
  </si>
  <si>
    <t>Alcohol Sales</t>
  </si>
  <si>
    <t>Campus Card Deposits</t>
  </si>
  <si>
    <t>Cash Advance Repayment</t>
  </si>
  <si>
    <t>Cash Over/Under</t>
  </si>
  <si>
    <t>Clearing Deposit</t>
  </si>
  <si>
    <t>Comprehensive Background</t>
  </si>
  <si>
    <t>Concession Sales</t>
  </si>
  <si>
    <t>Conference Registrations</t>
  </si>
  <si>
    <t>Deferred Revenue</t>
  </si>
  <si>
    <t>Equipment Rental</t>
  </si>
  <si>
    <t>Facility Rental</t>
  </si>
  <si>
    <t>Food Sales</t>
  </si>
  <si>
    <t>General Services</t>
  </si>
  <si>
    <t>ID Cards</t>
  </si>
  <si>
    <t>Kress Fitness</t>
  </si>
  <si>
    <t>Kress Swim</t>
  </si>
  <si>
    <t>Library Fines</t>
  </si>
  <si>
    <t>Material Sales</t>
  </si>
  <si>
    <t>Meeting Room Rental</t>
  </si>
  <si>
    <t>Memberships</t>
  </si>
  <si>
    <t>Parking Athletic Events</t>
  </si>
  <si>
    <t>Parking Fines</t>
  </si>
  <si>
    <t>Parking Special Events</t>
  </si>
  <si>
    <t>Parking Visitor Day Pass</t>
  </si>
  <si>
    <t>Participation Fee</t>
  </si>
  <si>
    <t>Registrations</t>
  </si>
  <si>
    <t>Royalties</t>
  </si>
  <si>
    <t>Study Abroad Application Fee</t>
  </si>
  <si>
    <t>Surplus Sales</t>
  </si>
  <si>
    <t>Testing Services</t>
  </si>
  <si>
    <t>Ticket Sales</t>
  </si>
  <si>
    <t>User Fees</t>
  </si>
  <si>
    <t>UVHI Management Fee</t>
  </si>
  <si>
    <t>Vending Commissions</t>
  </si>
  <si>
    <t>Sales Item Group</t>
  </si>
  <si>
    <t>UWGBY Cash Sales</t>
  </si>
  <si>
    <t>Ledger Account</t>
  </si>
  <si>
    <t>Cash</t>
  </si>
  <si>
    <t>Check</t>
  </si>
  <si>
    <t>Header Memo:</t>
  </si>
  <si>
    <t>Worktags
only enter one</t>
  </si>
  <si>
    <t>Net Sales</t>
  </si>
  <si>
    <t>State Sales Tax (5.0%)</t>
  </si>
  <si>
    <t>Brown County Sales Tax (0.5%)</t>
  </si>
  <si>
    <t>Program/ Grant/ Gift</t>
  </si>
  <si>
    <t>UWGBY Parking-Parking Permits</t>
  </si>
  <si>
    <t>RC00042 - Parking Permits</t>
  </si>
  <si>
    <t>Parking Permits</t>
  </si>
  <si>
    <t>UWGBY Parking</t>
  </si>
  <si>
    <t>Tax Status</t>
  </si>
  <si>
    <t>Amount</t>
  </si>
  <si>
    <t>Taxable</t>
  </si>
  <si>
    <t>Non-Taxable</t>
  </si>
  <si>
    <t>UWGBY Athletics-Athletic Sponsorship</t>
  </si>
  <si>
    <t>RC00359 - Sponsorships</t>
  </si>
  <si>
    <t>Athletic Sponsorship</t>
  </si>
  <si>
    <t>UWGBY Athletics</t>
  </si>
  <si>
    <t>UWGBY Athletics-ATH AD NCAA Distributions</t>
  </si>
  <si>
    <t>RC00277 - Athletic Conference Distributions</t>
  </si>
  <si>
    <t>ATH AD NCAA Distributions</t>
  </si>
  <si>
    <t>UWGBY Cash Sales - Residence Hall Rental - Fall</t>
  </si>
  <si>
    <t>RC00064 - Residence Hall Rental - Fall</t>
  </si>
  <si>
    <t>Residence Hall Rental - Fall</t>
  </si>
  <si>
    <t>UWGBY Cash Sales- External Sales</t>
  </si>
  <si>
    <t>RC99993 - GPR External Sales</t>
  </si>
  <si>
    <t>GPR External Sales</t>
  </si>
  <si>
    <t>Deposit to Bank Clearing &amp; JE to Spend Category</t>
  </si>
  <si>
    <t>UWGBY - Housing Meal Credit</t>
  </si>
  <si>
    <t>UWGBY - Library Archives Copies</t>
  </si>
  <si>
    <t>UWGBY - Petty Cash</t>
  </si>
  <si>
    <t>UWGBY - Service Expense Reimbursement</t>
  </si>
  <si>
    <t>UWGBY - Travel Reimbursement</t>
  </si>
  <si>
    <t>UWGBY Change Fund Return</t>
  </si>
  <si>
    <t>UWGBY Financial Aid - Work Study</t>
  </si>
  <si>
    <t>UWGBY Surplus Sales Replacement</t>
  </si>
  <si>
    <t>RC00059 - Meal Plans - Fall</t>
  </si>
  <si>
    <t>RC88912 - Miscellaneous Expense Refund</t>
  </si>
  <si>
    <t>RC00463 - Petty Cash Return</t>
  </si>
  <si>
    <t>RC00462 - Change Fund Return</t>
  </si>
  <si>
    <t>RC00424 - Federal Student Aid</t>
  </si>
  <si>
    <t>RC00425 - Surplus State Replacement Property</t>
  </si>
  <si>
    <t>Financial Aid-Work Study</t>
  </si>
  <si>
    <t>Items intending to be replaced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</si>
</sst>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#####"/>
    <numFmt numFmtId="165" formatCode="0###"/>
  </numFmts>
  <fonts count="12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8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4" fillId="0" borderId="0" xfId="0" applyFont="1"/>
    <xf numFmtId="4" fontId="0" fillId="0" borderId="0" xfId="0" applyNumberFormat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top" wrapText="1"/>
    </xf>
    <xf numFmtId="4" fontId="0" fillId="0" borderId="2" xfId="0" applyNumberFormat="1" applyBorder="1" applyAlignment="1">
      <alignment horizontal="center"/>
    </xf>
    <xf numFmtId="4" fontId="0" fillId="0" borderId="0" xfId="0" applyNumberFormat="1"/>
    <xf numFmtId="0" fontId="2" fillId="0" borderId="3" xfId="0" applyFont="1" applyBorder="1"/>
    <xf numFmtId="0" fontId="2" fillId="0" borderId="4" xfId="0" applyFont="1" applyBorder="1"/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4" fontId="0" fillId="0" borderId="2" xfId="0" applyNumberFormat="1" applyBorder="1"/>
    <xf numFmtId="0" fontId="1" fillId="0" borderId="6" xfId="0" applyFont="1" applyBorder="1" applyAlignment="1">
      <alignment horizontal="center"/>
    </xf>
    <xf numFmtId="4" fontId="2" fillId="0" borderId="0" xfId="0" applyNumberFormat="1" applyFont="1" applyAlignment="1">
      <alignment horizontal="right"/>
    </xf>
    <xf numFmtId="0" fontId="2" fillId="0" borderId="6" xfId="0" applyFont="1" applyBorder="1" applyAlignment="1">
      <alignment horizontal="center" vertical="top"/>
    </xf>
    <xf numFmtId="4" fontId="2" fillId="0" borderId="0" xfId="0" applyNumberFormat="1" applyFont="1" applyAlignment="1">
      <alignment horizontal="center"/>
    </xf>
    <xf numFmtId="0" fontId="0" fillId="0" borderId="7" xfId="0" applyBorder="1"/>
    <xf numFmtId="0" fontId="2" fillId="0" borderId="0" xfId="0" applyFont="1"/>
    <xf numFmtId="44" fontId="0" fillId="0" borderId="5" xfId="0" applyNumberFormat="1" applyBorder="1" applyAlignment="1">
      <alignment horizontal="right"/>
    </xf>
    <xf numFmtId="0" fontId="4" fillId="0" borderId="2" xfId="0" applyFont="1" applyBorder="1" applyAlignment="1" applyProtection="1">
      <alignment horizontal="center"/>
      <protection locked="0"/>
    </xf>
    <xf numFmtId="44" fontId="2" fillId="0" borderId="5" xfId="0" applyNumberFormat="1" applyFont="1" applyBorder="1"/>
    <xf numFmtId="4" fontId="0" fillId="0" borderId="0" xfId="0" applyNumberFormat="1" applyProtection="1">
      <protection locked="0"/>
    </xf>
    <xf numFmtId="44" fontId="2" fillId="0" borderId="0" xfId="0" applyNumberFormat="1" applyFont="1" applyAlignment="1">
      <alignment horizontal="right"/>
    </xf>
    <xf numFmtId="0" fontId="5" fillId="0" borderId="0" xfId="0" quotePrefix="1" applyFont="1" applyAlignment="1">
      <alignment vertical="top" wrapText="1"/>
    </xf>
    <xf numFmtId="0" fontId="5" fillId="0" borderId="0" xfId="0" applyFont="1" applyAlignment="1">
      <alignment vertical="top" wrapText="1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wrapText="1"/>
    </xf>
    <xf numFmtId="4" fontId="2" fillId="3" borderId="5" xfId="0" applyNumberFormat="1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Continuous"/>
    </xf>
    <xf numFmtId="0" fontId="0" fillId="3" borderId="3" xfId="0" applyFill="1" applyBorder="1" applyAlignment="1">
      <alignment horizontal="centerContinuous"/>
    </xf>
    <xf numFmtId="0" fontId="0" fillId="3" borderId="1" xfId="0" applyFill="1" applyBorder="1" applyAlignment="1">
      <alignment horizontal="centerContinuous"/>
    </xf>
    <xf numFmtId="0" fontId="0" fillId="3" borderId="7" xfId="0" applyFill="1" applyBorder="1" applyAlignment="1">
      <alignment horizontal="centerContinuous"/>
    </xf>
    <xf numFmtId="0" fontId="0" fillId="0" borderId="2" xfId="0" applyBorder="1" applyProtection="1">
      <protection locked="0"/>
    </xf>
    <xf numFmtId="0" fontId="9" fillId="0" borderId="0" xfId="0" applyFont="1" applyAlignment="1">
      <alignment horizontal="center" vertical="top" wrapText="1"/>
    </xf>
    <xf numFmtId="0" fontId="10" fillId="3" borderId="0" xfId="0" applyFont="1" applyFill="1" applyAlignment="1">
      <alignment vertical="top" wrapText="1"/>
    </xf>
    <xf numFmtId="0" fontId="2" fillId="3" borderId="3" xfId="0" applyFont="1" applyFill="1" applyBorder="1" applyAlignment="1">
      <alignment horizontal="center" wrapText="1"/>
    </xf>
    <xf numFmtId="0" fontId="0" fillId="0" borderId="0" xfId="0" applyProtection="1">
      <protection locked="0"/>
    </xf>
    <xf numFmtId="0" fontId="2" fillId="3" borderId="7" xfId="0" applyFont="1" applyFill="1" applyBorder="1" applyAlignment="1">
      <alignment horizont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3" borderId="3" xfId="0" applyFont="1" applyFill="1" applyBorder="1" applyAlignment="1">
      <alignment horizontal="center"/>
    </xf>
    <xf numFmtId="0" fontId="0" fillId="0" borderId="6" xfId="0" applyBorder="1"/>
    <xf numFmtId="44" fontId="2" fillId="0" borderId="9" xfId="0" applyNumberFormat="1" applyFont="1" applyBorder="1"/>
    <xf numFmtId="165" fontId="0" fillId="0" borderId="5" xfId="0" applyNumberFormat="1" applyBorder="1" applyAlignment="1" applyProtection="1">
      <alignment horizontal="left"/>
      <protection locked="0"/>
    </xf>
    <xf numFmtId="164" fontId="0" fillId="0" borderId="5" xfId="0" applyNumberFormat="1" applyBorder="1" applyAlignment="1" applyProtection="1">
      <alignment horizontal="left"/>
      <protection locked="0"/>
    </xf>
    <xf numFmtId="165" fontId="0" fillId="0" borderId="9" xfId="0" applyNumberFormat="1" applyBorder="1" applyAlignment="1" applyProtection="1">
      <alignment horizontal="left"/>
      <protection locked="0"/>
    </xf>
    <xf numFmtId="0" fontId="4" fillId="0" borderId="5" xfId="0" applyFont="1" applyBorder="1" applyAlignment="1" applyProtection="1">
      <alignment horizontal="left"/>
      <protection locked="0"/>
    </xf>
    <xf numFmtId="39" fontId="0" fillId="0" borderId="5" xfId="0" applyNumberFormat="1" applyBorder="1" applyProtection="1">
      <protection locked="0"/>
    </xf>
    <xf numFmtId="0" fontId="11" fillId="0" borderId="10" xfId="0" applyFont="1" applyBorder="1" applyAlignment="1">
      <alignment vertical="top"/>
    </xf>
    <xf numFmtId="39" fontId="0" fillId="0" borderId="5" xfId="0" applyNumberFormat="1" applyBorder="1"/>
    <xf numFmtId="0" fontId="6" fillId="3" borderId="13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 wrapText="1"/>
    </xf>
    <xf numFmtId="0" fontId="5" fillId="0" borderId="1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0" fillId="0" borderId="2" xfId="0" applyBorder="1"/>
    <xf numFmtId="4" fontId="0" fillId="0" borderId="2" xfId="0" applyNumberFormat="1" applyBorder="1" applyProtection="1">
      <protection locked="0"/>
    </xf>
    <xf numFmtId="4" fontId="0" fillId="0" borderId="2" xfId="0" applyNumberFormat="1" applyBorder="1" applyAlignment="1" applyProtection="1">
      <alignment horizontal="center"/>
      <protection locked="0"/>
    </xf>
    <xf numFmtId="0" fontId="4" fillId="0" borderId="2" xfId="0" applyFont="1" applyBorder="1" applyProtection="1">
      <protection locked="0"/>
    </xf>
    <xf numFmtId="14" fontId="4" fillId="0" borderId="2" xfId="0" applyNumberFormat="1" applyFont="1" applyBorder="1" applyAlignment="1" applyProtection="1">
      <alignment horizontal="center"/>
      <protection locked="0"/>
    </xf>
    <xf numFmtId="44" fontId="4" fillId="0" borderId="5" xfId="0" applyNumberFormat="1" applyFont="1" applyBorder="1" applyProtection="1">
      <protection locked="0"/>
    </xf>
    <xf numFmtId="44" fontId="4" fillId="0" borderId="8" xfId="0" applyNumberFormat="1" applyFont="1" applyBorder="1" applyProtection="1">
      <protection locked="0"/>
    </xf>
    <xf numFmtId="44" fontId="4" fillId="0" borderId="5" xfId="0" applyNumberFormat="1" applyFont="1" applyBorder="1"/>
    <xf numFmtId="0" fontId="0" fillId="3" borderId="0" xfId="0" applyFill="1"/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3" xfId="0" applyFont="1" applyBorder="1"/>
    <xf numFmtId="0" fontId="0" fillId="0" borderId="1" xfId="0" applyBorder="1"/>
    <xf numFmtId="0" fontId="0" fillId="0" borderId="7" xfId="0" applyBorder="1"/>
    <xf numFmtId="0" fontId="2" fillId="0" borderId="1" xfId="0" applyFont="1" applyBorder="1"/>
    <xf numFmtId="0" fontId="2" fillId="0" borderId="7" xfId="0" applyFont="1" applyBorder="1"/>
    <xf numFmtId="0" fontId="7" fillId="2" borderId="11" xfId="0" quotePrefix="1" applyFont="1" applyFill="1" applyBorder="1" applyAlignment="1">
      <alignment horizontal="center" vertical="top" wrapText="1"/>
    </xf>
    <xf numFmtId="0" fontId="7" fillId="2" borderId="12" xfId="0" quotePrefix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rownm\Downloads\fdm_account_ruleset_2026-01-16T10_16_15.csv" TargetMode="External"/><Relationship Id="rId1" Type="http://schemas.openxmlformats.org/officeDocument/2006/relationships/externalLinkPath" Target="file:///C:\Users\brownm\Downloads\fdm_account_ruleset_2026-01-16T10_16_15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dm_account_ruleset_2026-01-16T"/>
    </sheetNames>
    <sheetDataSet>
      <sheetData sheetId="0">
        <row r="1">
          <cell r="A1" t="str">
            <v>WdRevenueCategoryId</v>
          </cell>
          <cell r="B1" t="str">
            <v>Account</v>
          </cell>
          <cell r="C1" t="str">
            <v>AccountDescription</v>
          </cell>
          <cell r="D1" t="str">
            <v>WdLedgerAccountId</v>
          </cell>
        </row>
        <row r="2">
          <cell r="D2">
            <v>1000</v>
          </cell>
        </row>
        <row r="3">
          <cell r="B3">
            <v>6101</v>
          </cell>
          <cell r="C3" t="str">
            <v>Accounts Receivable Cash</v>
          </cell>
          <cell r="D3">
            <v>1002</v>
          </cell>
        </row>
        <row r="4">
          <cell r="B4">
            <v>6102</v>
          </cell>
          <cell r="C4" t="str">
            <v>Cash Control - AR</v>
          </cell>
          <cell r="D4">
            <v>1002</v>
          </cell>
        </row>
        <row r="5">
          <cell r="B5">
            <v>6100</v>
          </cell>
          <cell r="C5" t="str">
            <v>Cash</v>
          </cell>
          <cell r="D5">
            <v>1005</v>
          </cell>
        </row>
        <row r="6">
          <cell r="B6">
            <v>6140</v>
          </cell>
          <cell r="C6" t="str">
            <v>Contingent Fund</v>
          </cell>
          <cell r="D6">
            <v>1040</v>
          </cell>
        </row>
        <row r="7">
          <cell r="B7">
            <v>6145</v>
          </cell>
          <cell r="C7" t="str">
            <v>Contingent Fund-Change Fund</v>
          </cell>
          <cell r="D7">
            <v>1045</v>
          </cell>
        </row>
        <row r="8">
          <cell r="B8">
            <v>6150</v>
          </cell>
          <cell r="C8" t="str">
            <v>Petty Cash</v>
          </cell>
          <cell r="D8">
            <v>1050</v>
          </cell>
        </row>
        <row r="9">
          <cell r="B9">
            <v>6800</v>
          </cell>
          <cell r="C9" t="str">
            <v>Investments Short Term (Trust)</v>
          </cell>
          <cell r="D9">
            <v>1200</v>
          </cell>
        </row>
        <row r="10">
          <cell r="B10">
            <v>6802</v>
          </cell>
          <cell r="C10" t="str">
            <v>Securities Lending Collateral</v>
          </cell>
          <cell r="D10">
            <v>1201</v>
          </cell>
        </row>
        <row r="11">
          <cell r="B11">
            <v>6830</v>
          </cell>
          <cell r="C11" t="str">
            <v>Investment ASAP Trust Funds</v>
          </cell>
          <cell r="D11">
            <v>1250</v>
          </cell>
        </row>
        <row r="12">
          <cell r="B12">
            <v>6840</v>
          </cell>
          <cell r="C12" t="str">
            <v>Investment-CMP</v>
          </cell>
          <cell r="D12">
            <v>1251</v>
          </cell>
        </row>
        <row r="13">
          <cell r="B13">
            <v>6820</v>
          </cell>
          <cell r="C13" t="str">
            <v>Investments Long Term-Trust</v>
          </cell>
          <cell r="D13">
            <v>1252</v>
          </cell>
        </row>
        <row r="14">
          <cell r="A14" t="str">
            <v>RC00106</v>
          </cell>
          <cell r="D14">
            <v>1255</v>
          </cell>
        </row>
        <row r="15">
          <cell r="D15">
            <v>1255</v>
          </cell>
        </row>
        <row r="16">
          <cell r="B16">
            <v>6815</v>
          </cell>
          <cell r="C16" t="str">
            <v>Invest Gain/Loss - Long Term</v>
          </cell>
          <cell r="D16">
            <v>1297</v>
          </cell>
        </row>
        <row r="17">
          <cell r="B17">
            <v>6835</v>
          </cell>
          <cell r="C17" t="str">
            <v>Invest Gain/Loss-CMP</v>
          </cell>
          <cell r="D17">
            <v>1298</v>
          </cell>
        </row>
        <row r="18">
          <cell r="B18">
            <v>6825</v>
          </cell>
          <cell r="C18" t="str">
            <v>Invest Gain/Loss - ASAP</v>
          </cell>
          <cell r="D18">
            <v>1299</v>
          </cell>
        </row>
        <row r="19">
          <cell r="B19">
            <v>6200</v>
          </cell>
          <cell r="C19" t="str">
            <v>Accounts Receivable-General</v>
          </cell>
          <cell r="D19">
            <v>1300</v>
          </cell>
        </row>
        <row r="20">
          <cell r="B20">
            <v>6210</v>
          </cell>
          <cell r="C20" t="str">
            <v>Accounts Receivable-Students</v>
          </cell>
          <cell r="D20">
            <v>1301</v>
          </cell>
        </row>
        <row r="21">
          <cell r="B21">
            <v>6240</v>
          </cell>
          <cell r="C21" t="str">
            <v>A/R Univ Related Organizations</v>
          </cell>
          <cell r="D21">
            <v>1302</v>
          </cell>
        </row>
        <row r="22">
          <cell r="D22">
            <v>1303</v>
          </cell>
        </row>
        <row r="23">
          <cell r="D23">
            <v>1304</v>
          </cell>
        </row>
        <row r="24">
          <cell r="D24">
            <v>1305</v>
          </cell>
        </row>
        <row r="25">
          <cell r="B25">
            <v>6209</v>
          </cell>
          <cell r="C25" t="str">
            <v>Accts Rec - Unbilled</v>
          </cell>
          <cell r="D25">
            <v>1306</v>
          </cell>
        </row>
        <row r="26">
          <cell r="B26">
            <v>6166</v>
          </cell>
          <cell r="C26" t="str">
            <v>Employee Travel Advance-Single</v>
          </cell>
          <cell r="D26">
            <v>1307</v>
          </cell>
        </row>
        <row r="27">
          <cell r="B27">
            <v>6167</v>
          </cell>
          <cell r="C27" t="str">
            <v>Custodian Cash Advance</v>
          </cell>
          <cell r="D27">
            <v>1307</v>
          </cell>
        </row>
        <row r="28">
          <cell r="B28">
            <v>6241</v>
          </cell>
          <cell r="C28" t="str">
            <v>A/R Travel Advances</v>
          </cell>
          <cell r="D28">
            <v>1307</v>
          </cell>
        </row>
        <row r="29">
          <cell r="A29" t="str">
            <v>RC00066</v>
          </cell>
          <cell r="D29">
            <v>1307</v>
          </cell>
        </row>
        <row r="30">
          <cell r="A30" t="str">
            <v>RC00114</v>
          </cell>
          <cell r="D30">
            <v>1307</v>
          </cell>
        </row>
        <row r="31">
          <cell r="B31">
            <v>6290</v>
          </cell>
          <cell r="C31" t="str">
            <v>Student Loans Principal AR</v>
          </cell>
          <cell r="D31">
            <v>1308</v>
          </cell>
        </row>
        <row r="32">
          <cell r="B32">
            <v>6201</v>
          </cell>
          <cell r="C32" t="str">
            <v>Accts Rec - Maintenance Match</v>
          </cell>
          <cell r="D32">
            <v>1309</v>
          </cell>
        </row>
        <row r="33">
          <cell r="B33">
            <v>6202</v>
          </cell>
          <cell r="C33" t="str">
            <v>Accts Rec - Maintenance Refund</v>
          </cell>
          <cell r="D33">
            <v>1309</v>
          </cell>
        </row>
        <row r="34">
          <cell r="B34">
            <v>6205</v>
          </cell>
          <cell r="C34" t="str">
            <v>Allow for Doubtful Accts-Gen</v>
          </cell>
          <cell r="D34">
            <v>1310</v>
          </cell>
        </row>
        <row r="35">
          <cell r="B35">
            <v>6215</v>
          </cell>
          <cell r="C35" t="str">
            <v>Allow for Doubtful Accts-Stud</v>
          </cell>
          <cell r="D35">
            <v>1311</v>
          </cell>
        </row>
        <row r="36">
          <cell r="B36">
            <v>6292</v>
          </cell>
          <cell r="C36" t="str">
            <v>Allow for Doubtful Acct-Loans</v>
          </cell>
          <cell r="D36">
            <v>1312</v>
          </cell>
        </row>
        <row r="37">
          <cell r="B37" t="str">
            <v>630G</v>
          </cell>
          <cell r="C37" t="str">
            <v>Allow. for Doubt. Stud Ln CUR</v>
          </cell>
          <cell r="D37">
            <v>1312</v>
          </cell>
        </row>
        <row r="38">
          <cell r="B38">
            <v>6211</v>
          </cell>
          <cell r="C38" t="str">
            <v>AR Students - Third Party/Corp</v>
          </cell>
          <cell r="D38">
            <v>1313</v>
          </cell>
        </row>
        <row r="39">
          <cell r="D39">
            <v>1307</v>
          </cell>
        </row>
        <row r="40">
          <cell r="B40">
            <v>6160</v>
          </cell>
          <cell r="C40" t="str">
            <v>Salary Advances</v>
          </cell>
          <cell r="D40">
            <v>1314</v>
          </cell>
        </row>
        <row r="41">
          <cell r="B41">
            <v>6163</v>
          </cell>
          <cell r="C41" t="str">
            <v>Payroll Cash Advance</v>
          </cell>
          <cell r="D41">
            <v>1314</v>
          </cell>
        </row>
        <row r="42">
          <cell r="D42">
            <v>1315</v>
          </cell>
        </row>
        <row r="43">
          <cell r="A43" t="str">
            <v>RC00011</v>
          </cell>
          <cell r="D43">
            <v>1315</v>
          </cell>
        </row>
        <row r="44">
          <cell r="D44">
            <v>1315</v>
          </cell>
        </row>
        <row r="45">
          <cell r="B45" t="str">
            <v>629G</v>
          </cell>
          <cell r="C45" t="str">
            <v>Student Loans Receivable CUR</v>
          </cell>
          <cell r="D45">
            <v>1316</v>
          </cell>
        </row>
        <row r="46">
          <cell r="D46">
            <v>1320</v>
          </cell>
        </row>
        <row r="47">
          <cell r="D47">
            <v>1321</v>
          </cell>
        </row>
        <row r="48">
          <cell r="D48">
            <v>1330</v>
          </cell>
        </row>
        <row r="49">
          <cell r="B49">
            <v>6220</v>
          </cell>
          <cell r="C49" t="str">
            <v>Interest Receivable</v>
          </cell>
          <cell r="D49">
            <v>1331</v>
          </cell>
        </row>
        <row r="50">
          <cell r="B50">
            <v>6270</v>
          </cell>
          <cell r="C50" t="str">
            <v>Due From Other Funds</v>
          </cell>
          <cell r="D50">
            <v>1340</v>
          </cell>
        </row>
        <row r="51">
          <cell r="B51">
            <v>6250</v>
          </cell>
          <cell r="C51" t="str">
            <v>Due from State Agencies</v>
          </cell>
          <cell r="D51">
            <v>1341</v>
          </cell>
        </row>
        <row r="52">
          <cell r="B52">
            <v>6260</v>
          </cell>
          <cell r="C52" t="str">
            <v>Due from Other Governments</v>
          </cell>
          <cell r="D52">
            <v>1342</v>
          </cell>
        </row>
        <row r="53">
          <cell r="B53">
            <v>6410</v>
          </cell>
          <cell r="C53" t="str">
            <v>Prepaid Expenses</v>
          </cell>
          <cell r="D53">
            <v>1400</v>
          </cell>
        </row>
        <row r="54">
          <cell r="B54">
            <v>6440</v>
          </cell>
          <cell r="C54" t="str">
            <v>Prepaid Health</v>
          </cell>
          <cell r="D54">
            <v>1401</v>
          </cell>
        </row>
        <row r="55">
          <cell r="B55">
            <v>6444</v>
          </cell>
          <cell r="C55" t="str">
            <v>Prepaid Life</v>
          </cell>
          <cell r="D55">
            <v>1402</v>
          </cell>
        </row>
        <row r="56">
          <cell r="B56">
            <v>6670</v>
          </cell>
          <cell r="C56" t="str">
            <v>Equipment-Fabrication In Progr</v>
          </cell>
          <cell r="D56">
            <v>1500</v>
          </cell>
        </row>
        <row r="57">
          <cell r="B57" t="str">
            <v>653G</v>
          </cell>
          <cell r="C57" t="str">
            <v>Construction in Progress</v>
          </cell>
          <cell r="D57">
            <v>1500</v>
          </cell>
        </row>
        <row r="58">
          <cell r="D58">
            <v>1605</v>
          </cell>
        </row>
        <row r="59">
          <cell r="B59">
            <v>6700</v>
          </cell>
          <cell r="C59" t="str">
            <v>Perm Additions to Libraries</v>
          </cell>
          <cell r="D59">
            <v>1610</v>
          </cell>
        </row>
        <row r="60">
          <cell r="D60">
            <v>1615</v>
          </cell>
        </row>
        <row r="61">
          <cell r="B61">
            <v>6600</v>
          </cell>
          <cell r="C61" t="str">
            <v>Equipment</v>
          </cell>
          <cell r="D61">
            <v>1620</v>
          </cell>
        </row>
        <row r="62">
          <cell r="B62">
            <v>6530</v>
          </cell>
          <cell r="C62" t="str">
            <v>Bldg &amp; Attached Fixtures(Bldg)</v>
          </cell>
          <cell r="D62">
            <v>1625</v>
          </cell>
        </row>
        <row r="63">
          <cell r="B63">
            <v>6510</v>
          </cell>
          <cell r="C63" t="str">
            <v>Land (Use Bldg #)</v>
          </cell>
          <cell r="D63">
            <v>1630</v>
          </cell>
        </row>
        <row r="64">
          <cell r="B64">
            <v>6520</v>
          </cell>
          <cell r="C64" t="str">
            <v>Land Improvements (Use Bldg #)</v>
          </cell>
          <cell r="D64">
            <v>1631</v>
          </cell>
        </row>
        <row r="65">
          <cell r="B65">
            <v>6580</v>
          </cell>
          <cell r="C65" t="str">
            <v>Intangible Assets</v>
          </cell>
          <cell r="D65">
            <v>1640</v>
          </cell>
        </row>
        <row r="66">
          <cell r="B66">
            <v>6591</v>
          </cell>
          <cell r="C66" t="str">
            <v>Accum Depr Land Improvements</v>
          </cell>
          <cell r="D66">
            <v>1650</v>
          </cell>
        </row>
        <row r="67">
          <cell r="B67">
            <v>6590</v>
          </cell>
          <cell r="C67" t="str">
            <v>Accumulated Depreciation-Bldg</v>
          </cell>
          <cell r="D67">
            <v>1651</v>
          </cell>
        </row>
        <row r="68">
          <cell r="B68">
            <v>6690</v>
          </cell>
          <cell r="C68" t="str">
            <v>Accumulated Depreciation-Equip</v>
          </cell>
          <cell r="D68">
            <v>1652</v>
          </cell>
        </row>
        <row r="69">
          <cell r="B69">
            <v>6790</v>
          </cell>
          <cell r="C69" t="str">
            <v>Accumulated Depn-Library</v>
          </cell>
          <cell r="D69">
            <v>1653</v>
          </cell>
        </row>
        <row r="70">
          <cell r="B70">
            <v>6592</v>
          </cell>
          <cell r="C70" t="str">
            <v>Accumulated Deprec Intangible</v>
          </cell>
          <cell r="D70">
            <v>1654</v>
          </cell>
        </row>
        <row r="71">
          <cell r="D71">
            <v>1656</v>
          </cell>
        </row>
        <row r="72">
          <cell r="B72">
            <v>6710</v>
          </cell>
          <cell r="C72" t="str">
            <v>Leased-Land</v>
          </cell>
          <cell r="D72">
            <v>1660</v>
          </cell>
        </row>
        <row r="73">
          <cell r="B73">
            <v>6712</v>
          </cell>
          <cell r="C73" t="str">
            <v>Leased-Building</v>
          </cell>
          <cell r="D73">
            <v>1661</v>
          </cell>
        </row>
        <row r="74">
          <cell r="B74">
            <v>6714</v>
          </cell>
          <cell r="C74" t="str">
            <v>Leased-Equipment</v>
          </cell>
          <cell r="D74">
            <v>1662</v>
          </cell>
        </row>
        <row r="75">
          <cell r="B75">
            <v>6716</v>
          </cell>
          <cell r="C75" t="str">
            <v>Leased-Vehicles</v>
          </cell>
          <cell r="D75">
            <v>1663</v>
          </cell>
        </row>
        <row r="76">
          <cell r="B76">
            <v>6718</v>
          </cell>
          <cell r="C76" t="str">
            <v>Leased-Computer Equipment</v>
          </cell>
          <cell r="D76">
            <v>1664</v>
          </cell>
        </row>
        <row r="77">
          <cell r="B77">
            <v>6720</v>
          </cell>
          <cell r="C77" t="str">
            <v>Leased-Subscription Software</v>
          </cell>
          <cell r="D77">
            <v>1665</v>
          </cell>
        </row>
        <row r="78">
          <cell r="B78">
            <v>6730</v>
          </cell>
          <cell r="C78" t="str">
            <v>Accum Amort Leased-Land</v>
          </cell>
          <cell r="D78">
            <v>1670</v>
          </cell>
        </row>
        <row r="79">
          <cell r="B79">
            <v>6732</v>
          </cell>
          <cell r="C79" t="str">
            <v>Accum Amort Leased-Building</v>
          </cell>
          <cell r="D79">
            <v>1671</v>
          </cell>
        </row>
        <row r="80">
          <cell r="B80">
            <v>6734</v>
          </cell>
          <cell r="C80" t="str">
            <v>Accum Amort Leased-Equipment</v>
          </cell>
          <cell r="D80">
            <v>1672</v>
          </cell>
        </row>
        <row r="81">
          <cell r="B81">
            <v>6736</v>
          </cell>
          <cell r="C81" t="str">
            <v>Accum Amort Leased-Vehicles</v>
          </cell>
          <cell r="D81">
            <v>1673</v>
          </cell>
        </row>
        <row r="82">
          <cell r="B82">
            <v>6738</v>
          </cell>
          <cell r="C82" t="str">
            <v>Accum Amort Leased-Comp Equip</v>
          </cell>
          <cell r="D82">
            <v>1674</v>
          </cell>
        </row>
        <row r="83">
          <cell r="B83">
            <v>6740</v>
          </cell>
          <cell r="C83" t="str">
            <v>Accum Amort Leased-SubSoftware</v>
          </cell>
          <cell r="D83">
            <v>1675</v>
          </cell>
        </row>
        <row r="84">
          <cell r="B84">
            <v>6310</v>
          </cell>
          <cell r="C84" t="str">
            <v>Inventories-Consumable Supply</v>
          </cell>
          <cell r="D84">
            <v>1680</v>
          </cell>
        </row>
        <row r="85">
          <cell r="B85">
            <v>6300</v>
          </cell>
          <cell r="C85" t="str">
            <v>Merchandise for Resale</v>
          </cell>
          <cell r="D85">
            <v>1690</v>
          </cell>
        </row>
        <row r="86">
          <cell r="D86">
            <v>1710</v>
          </cell>
        </row>
        <row r="87">
          <cell r="D87">
            <v>1780</v>
          </cell>
        </row>
        <row r="88">
          <cell r="B88">
            <v>6296</v>
          </cell>
          <cell r="C88" t="str">
            <v>Capital Lease Receiv UW Hosp</v>
          </cell>
          <cell r="D88">
            <v>1800</v>
          </cell>
        </row>
        <row r="89">
          <cell r="B89">
            <v>6297</v>
          </cell>
          <cell r="C89" t="str">
            <v>Cap Lease Rec UW Hospital LT</v>
          </cell>
          <cell r="D89">
            <v>1801</v>
          </cell>
        </row>
        <row r="90">
          <cell r="B90">
            <v>6295</v>
          </cell>
          <cell r="C90" t="str">
            <v>Lease Receivable-Current</v>
          </cell>
          <cell r="D90">
            <v>1805</v>
          </cell>
        </row>
        <row r="91">
          <cell r="B91">
            <v>6298</v>
          </cell>
          <cell r="C91" t="str">
            <v>Lease Receivable-Noncurrent</v>
          </cell>
          <cell r="D91">
            <v>1806</v>
          </cell>
        </row>
        <row r="92">
          <cell r="D92">
            <v>1815</v>
          </cell>
        </row>
        <row r="93">
          <cell r="B93" t="str">
            <v>699G</v>
          </cell>
          <cell r="C93" t="str">
            <v>Net Pension Asset</v>
          </cell>
          <cell r="D93">
            <v>1850</v>
          </cell>
        </row>
        <row r="94">
          <cell r="B94">
            <v>6911</v>
          </cell>
          <cell r="C94" t="str">
            <v>Def Out OPEB Health Exp vs Act</v>
          </cell>
          <cell r="D94">
            <v>1930</v>
          </cell>
        </row>
        <row r="95">
          <cell r="B95">
            <v>6912</v>
          </cell>
          <cell r="C95" t="str">
            <v>Def Out OPEB Health Chg Assump</v>
          </cell>
          <cell r="D95">
            <v>1931</v>
          </cell>
        </row>
        <row r="96">
          <cell r="B96">
            <v>6913</v>
          </cell>
          <cell r="C96" t="str">
            <v>Def Out OPEB Health Chg Propor</v>
          </cell>
          <cell r="D96">
            <v>1932</v>
          </cell>
        </row>
        <row r="97">
          <cell r="B97">
            <v>6914</v>
          </cell>
          <cell r="C97" t="str">
            <v>Def Out OPEB Health Subs Cont</v>
          </cell>
          <cell r="D97">
            <v>1933</v>
          </cell>
        </row>
        <row r="98">
          <cell r="B98">
            <v>6921</v>
          </cell>
          <cell r="C98" t="str">
            <v>Def Out OPEB Life Exp vs Act</v>
          </cell>
          <cell r="D98">
            <v>1934</v>
          </cell>
        </row>
        <row r="99">
          <cell r="B99">
            <v>6922</v>
          </cell>
          <cell r="C99" t="str">
            <v>Def Out OPEB Life Chg Assump</v>
          </cell>
          <cell r="D99">
            <v>1935</v>
          </cell>
        </row>
        <row r="100">
          <cell r="B100">
            <v>6923</v>
          </cell>
          <cell r="C100" t="str">
            <v>Def Out OPEB Life Chg Propor</v>
          </cell>
          <cell r="D100">
            <v>1936</v>
          </cell>
        </row>
        <row r="101">
          <cell r="B101">
            <v>6925</v>
          </cell>
          <cell r="C101" t="str">
            <v>Def Out OPEB Life Plan Earning</v>
          </cell>
          <cell r="D101">
            <v>1937</v>
          </cell>
        </row>
        <row r="102">
          <cell r="B102">
            <v>6931</v>
          </cell>
          <cell r="C102" t="str">
            <v>Def Out OPEB Sick Exp vs Act</v>
          </cell>
          <cell r="D102">
            <v>1938</v>
          </cell>
        </row>
        <row r="103">
          <cell r="B103">
            <v>6932</v>
          </cell>
          <cell r="C103" t="str">
            <v>Def Out OPEB Sick Chg Assump</v>
          </cell>
          <cell r="D103">
            <v>1939</v>
          </cell>
        </row>
        <row r="104">
          <cell r="B104">
            <v>6933</v>
          </cell>
          <cell r="C104" t="str">
            <v>Def Out OPEB Sick Chg Propor</v>
          </cell>
          <cell r="D104">
            <v>1940</v>
          </cell>
        </row>
        <row r="105">
          <cell r="B105">
            <v>6934</v>
          </cell>
          <cell r="C105" t="str">
            <v>Def Out OPEB Sick Subs Cont</v>
          </cell>
          <cell r="D105">
            <v>1941</v>
          </cell>
        </row>
        <row r="106">
          <cell r="B106">
            <v>6935</v>
          </cell>
          <cell r="C106" t="str">
            <v>Def Out OPEB Sick Plan Earning</v>
          </cell>
          <cell r="D106">
            <v>1942</v>
          </cell>
        </row>
        <row r="107">
          <cell r="B107">
            <v>6999</v>
          </cell>
          <cell r="C107" t="str">
            <v>OPEB Sick Leave Asset</v>
          </cell>
          <cell r="D107">
            <v>1950</v>
          </cell>
        </row>
        <row r="108">
          <cell r="B108">
            <v>6994</v>
          </cell>
          <cell r="C108" t="str">
            <v>Def Out Pens Chg in Assumption</v>
          </cell>
          <cell r="D108">
            <v>1951</v>
          </cell>
        </row>
        <row r="109">
          <cell r="B109" t="str">
            <v>691G</v>
          </cell>
          <cell r="C109" t="str">
            <v>Def Out - Pens Diff Btwn Exp</v>
          </cell>
          <cell r="D109">
            <v>1952</v>
          </cell>
        </row>
        <row r="110">
          <cell r="B110" t="str">
            <v>692G</v>
          </cell>
          <cell r="C110" t="str">
            <v>Def Out - Pens Diff Invest Inc</v>
          </cell>
          <cell r="D110">
            <v>1953</v>
          </cell>
        </row>
        <row r="111">
          <cell r="B111" t="str">
            <v>693G</v>
          </cell>
          <cell r="C111" t="str">
            <v>Def Out - Pens Subsequent Conf</v>
          </cell>
          <cell r="D111">
            <v>1954</v>
          </cell>
        </row>
        <row r="112">
          <cell r="B112" t="str">
            <v>694G</v>
          </cell>
          <cell r="C112" t="str">
            <v>Def Out - Pen Chng Prop &amp; Cont</v>
          </cell>
          <cell r="D112">
            <v>1955</v>
          </cell>
        </row>
        <row r="113">
          <cell r="B113">
            <v>6900</v>
          </cell>
          <cell r="C113" t="str">
            <v>Deferred Charges</v>
          </cell>
          <cell r="D113">
            <v>1960</v>
          </cell>
        </row>
        <row r="114">
          <cell r="B114" t="str">
            <v>690G</v>
          </cell>
          <cell r="C114" t="str">
            <v>Deferred Outflow - ARO</v>
          </cell>
          <cell r="D114">
            <v>1960</v>
          </cell>
        </row>
        <row r="115">
          <cell r="B115">
            <v>6905</v>
          </cell>
          <cell r="C115" t="str">
            <v>Unamortize Loss Refunding Debt</v>
          </cell>
          <cell r="D115">
            <v>1965</v>
          </cell>
        </row>
        <row r="116">
          <cell r="B116">
            <v>7100</v>
          </cell>
          <cell r="C116" t="str">
            <v>Accounts Payable</v>
          </cell>
          <cell r="D116">
            <v>2000</v>
          </cell>
        </row>
        <row r="117">
          <cell r="D117">
            <v>2001</v>
          </cell>
        </row>
        <row r="118">
          <cell r="D118">
            <v>2002</v>
          </cell>
        </row>
        <row r="119">
          <cell r="B119">
            <v>7110</v>
          </cell>
          <cell r="C119" t="str">
            <v>Escheatment Liability</v>
          </cell>
          <cell r="D119">
            <v>2003</v>
          </cell>
        </row>
        <row r="120">
          <cell r="D120">
            <v>2004</v>
          </cell>
        </row>
        <row r="121">
          <cell r="B121">
            <v>7059</v>
          </cell>
          <cell r="C121" t="str">
            <v>Check Corrections - Payroll</v>
          </cell>
          <cell r="D121">
            <v>2005</v>
          </cell>
        </row>
        <row r="122">
          <cell r="B122">
            <v>7255</v>
          </cell>
          <cell r="C122" t="str">
            <v>Other Accrued Liabilities</v>
          </cell>
          <cell r="D122">
            <v>2005</v>
          </cell>
        </row>
        <row r="123">
          <cell r="B123" t="str">
            <v>710G</v>
          </cell>
          <cell r="C123" t="str">
            <v>Construction Payables</v>
          </cell>
          <cell r="D123">
            <v>2005</v>
          </cell>
        </row>
        <row r="124">
          <cell r="B124" t="str">
            <v>711G</v>
          </cell>
          <cell r="C124" t="str">
            <v>Installment Purchase Oblig.</v>
          </cell>
          <cell r="D124">
            <v>2005</v>
          </cell>
        </row>
        <row r="125">
          <cell r="B125" t="str">
            <v>719G</v>
          </cell>
          <cell r="C125" t="str">
            <v>Interest Payable</v>
          </cell>
          <cell r="D125">
            <v>2005</v>
          </cell>
        </row>
        <row r="126">
          <cell r="B126">
            <v>7136</v>
          </cell>
          <cell r="C126" t="str">
            <v>Excise Tax Payable</v>
          </cell>
          <cell r="D126">
            <v>2020</v>
          </cell>
        </row>
        <row r="127">
          <cell r="B127">
            <v>7133</v>
          </cell>
          <cell r="C127" t="str">
            <v>Sales Tax Collected-County</v>
          </cell>
          <cell r="D127">
            <v>2020</v>
          </cell>
        </row>
        <row r="128">
          <cell r="B128">
            <v>7131</v>
          </cell>
          <cell r="C128" t="str">
            <v>Sales Tax Collected-State</v>
          </cell>
          <cell r="D128">
            <v>2020</v>
          </cell>
        </row>
        <row r="129">
          <cell r="B129">
            <v>7130</v>
          </cell>
          <cell r="C129" t="str">
            <v>Sales Tax Payable - State</v>
          </cell>
          <cell r="D129">
            <v>2020</v>
          </cell>
        </row>
        <row r="130">
          <cell r="B130">
            <v>7132</v>
          </cell>
          <cell r="C130" t="str">
            <v>Sales Tax Payable-County</v>
          </cell>
          <cell r="D130">
            <v>2020</v>
          </cell>
        </row>
        <row r="131">
          <cell r="B131">
            <v>7134</v>
          </cell>
          <cell r="C131" t="str">
            <v>Sales Tax Payable-City</v>
          </cell>
          <cell r="D131">
            <v>2020</v>
          </cell>
        </row>
        <row r="132">
          <cell r="B132">
            <v>7135</v>
          </cell>
          <cell r="C132" t="str">
            <v>Sales Tax Collected-City</v>
          </cell>
          <cell r="D132">
            <v>2020</v>
          </cell>
        </row>
        <row r="133">
          <cell r="B133">
            <v>7370</v>
          </cell>
          <cell r="C133" t="str">
            <v>Prepaid Employee Benefits</v>
          </cell>
          <cell r="D133">
            <v>2040</v>
          </cell>
        </row>
        <row r="134">
          <cell r="B134">
            <v>7020</v>
          </cell>
          <cell r="C134" t="str">
            <v>Federal Life Payable-Employee</v>
          </cell>
          <cell r="D134">
            <v>2040</v>
          </cell>
        </row>
        <row r="135">
          <cell r="B135">
            <v>7228</v>
          </cell>
          <cell r="C135" t="str">
            <v>Federal Appt Life - State</v>
          </cell>
          <cell r="D135">
            <v>2040</v>
          </cell>
        </row>
        <row r="136">
          <cell r="B136">
            <v>7220</v>
          </cell>
          <cell r="C136" t="str">
            <v>Retirement Payable - State</v>
          </cell>
          <cell r="D136">
            <v>2040</v>
          </cell>
        </row>
        <row r="137">
          <cell r="B137">
            <v>7223</v>
          </cell>
          <cell r="C137" t="str">
            <v>Life Insurance Payable-State</v>
          </cell>
          <cell r="D137">
            <v>2040</v>
          </cell>
        </row>
        <row r="138">
          <cell r="B138">
            <v>7324</v>
          </cell>
          <cell r="C138" t="str">
            <v>Health Insurance Payable-Empl</v>
          </cell>
          <cell r="D138">
            <v>2040</v>
          </cell>
        </row>
        <row r="139">
          <cell r="B139">
            <v>7224</v>
          </cell>
          <cell r="C139" t="str">
            <v>Health Insurance Payable-State</v>
          </cell>
          <cell r="D139">
            <v>2040</v>
          </cell>
        </row>
        <row r="140">
          <cell r="B140">
            <v>7333</v>
          </cell>
          <cell r="C140" t="str">
            <v>HSA Payable - Empl</v>
          </cell>
          <cell r="D140">
            <v>2040</v>
          </cell>
        </row>
        <row r="141">
          <cell r="B141">
            <v>7233</v>
          </cell>
          <cell r="C141" t="str">
            <v>HSA Payable - State</v>
          </cell>
          <cell r="D141">
            <v>2040</v>
          </cell>
        </row>
        <row r="142">
          <cell r="B142">
            <v>7320</v>
          </cell>
          <cell r="C142" t="str">
            <v>Retirement Payable-Employee</v>
          </cell>
          <cell r="D142">
            <v>2040</v>
          </cell>
        </row>
        <row r="143">
          <cell r="B143">
            <v>7323</v>
          </cell>
          <cell r="C143" t="str">
            <v>Life Insurance Payable-Employe</v>
          </cell>
          <cell r="D143">
            <v>2040</v>
          </cell>
        </row>
        <row r="144">
          <cell r="B144">
            <v>7335</v>
          </cell>
          <cell r="C144" t="str">
            <v>Health Insur OptOut Pay EE</v>
          </cell>
          <cell r="D144">
            <v>2040</v>
          </cell>
        </row>
        <row r="145">
          <cell r="B145">
            <v>7235</v>
          </cell>
          <cell r="C145" t="str">
            <v>Health Insur OptOut Pay State</v>
          </cell>
          <cell r="D145">
            <v>2040</v>
          </cell>
        </row>
        <row r="146">
          <cell r="B146">
            <v>7229</v>
          </cell>
          <cell r="C146" t="str">
            <v>Fed Retirement Thrift-State</v>
          </cell>
          <cell r="D146">
            <v>2040</v>
          </cell>
        </row>
        <row r="147">
          <cell r="B147">
            <v>7227</v>
          </cell>
          <cell r="C147" t="str">
            <v>Retirement Fed Appoint-State</v>
          </cell>
          <cell r="D147">
            <v>2040</v>
          </cell>
        </row>
        <row r="148">
          <cell r="B148">
            <v>7225</v>
          </cell>
          <cell r="C148" t="str">
            <v>Income Cont Ins Pay-State</v>
          </cell>
          <cell r="D148">
            <v>2040</v>
          </cell>
        </row>
        <row r="149">
          <cell r="B149">
            <v>7325</v>
          </cell>
          <cell r="C149" t="str">
            <v>Income Cont Ins Pay-Employee</v>
          </cell>
          <cell r="D149">
            <v>2040</v>
          </cell>
        </row>
        <row r="150">
          <cell r="B150">
            <v>7056</v>
          </cell>
          <cell r="C150" t="str">
            <v>Federal Thrift- Employee</v>
          </cell>
          <cell r="D150">
            <v>2040</v>
          </cell>
        </row>
        <row r="151">
          <cell r="B151">
            <v>7053</v>
          </cell>
          <cell r="C151" t="str">
            <v>TSA Fees-Employee</v>
          </cell>
          <cell r="D151">
            <v>2040</v>
          </cell>
        </row>
        <row r="152">
          <cell r="B152">
            <v>7026</v>
          </cell>
          <cell r="C152" t="str">
            <v>Commuter Benefits</v>
          </cell>
          <cell r="D152">
            <v>2040</v>
          </cell>
        </row>
        <row r="153">
          <cell r="B153">
            <v>7332</v>
          </cell>
          <cell r="C153" t="str">
            <v>Commuter Benefits-Employee</v>
          </cell>
          <cell r="D153">
            <v>2040</v>
          </cell>
        </row>
        <row r="154">
          <cell r="B154">
            <v>7024</v>
          </cell>
          <cell r="C154" t="str">
            <v>Fed Retirement Pay-Employee</v>
          </cell>
          <cell r="D154">
            <v>2040</v>
          </cell>
        </row>
        <row r="155">
          <cell r="B155">
            <v>7018</v>
          </cell>
          <cell r="C155" t="str">
            <v>Epic- Employee</v>
          </cell>
          <cell r="D155">
            <v>2040</v>
          </cell>
        </row>
        <row r="156">
          <cell r="B156">
            <v>7023</v>
          </cell>
          <cell r="C156" t="str">
            <v>Misc Life Insurance-Employee</v>
          </cell>
          <cell r="D156">
            <v>2040</v>
          </cell>
        </row>
        <row r="157">
          <cell r="B157">
            <v>7057</v>
          </cell>
          <cell r="C157" t="str">
            <v>Individual &amp; Family Life-Empl</v>
          </cell>
          <cell r="D157">
            <v>2040</v>
          </cell>
        </row>
        <row r="158">
          <cell r="B158">
            <v>7019</v>
          </cell>
          <cell r="C158" t="str">
            <v>Dental- Employee</v>
          </cell>
          <cell r="D158">
            <v>2040</v>
          </cell>
        </row>
        <row r="159">
          <cell r="B159">
            <v>7017</v>
          </cell>
          <cell r="C159" t="str">
            <v>Univ. Ins Assoc Life- Employee</v>
          </cell>
          <cell r="D159">
            <v>2040</v>
          </cell>
        </row>
        <row r="160">
          <cell r="B160">
            <v>7016</v>
          </cell>
          <cell r="C160" t="str">
            <v>Vision Service Plan-Employee</v>
          </cell>
          <cell r="D160">
            <v>2040</v>
          </cell>
        </row>
        <row r="161">
          <cell r="B161">
            <v>7013</v>
          </cell>
          <cell r="C161" t="str">
            <v>TSA/Deferred Comp-Employee</v>
          </cell>
          <cell r="D161">
            <v>2040</v>
          </cell>
        </row>
        <row r="162">
          <cell r="B162">
            <v>7270</v>
          </cell>
          <cell r="C162" t="str">
            <v>Retirement Pr Srvc Pay DOA</v>
          </cell>
          <cell r="D162">
            <v>2040</v>
          </cell>
        </row>
        <row r="163">
          <cell r="D163">
            <v>2041</v>
          </cell>
        </row>
        <row r="164">
          <cell r="B164">
            <v>7350</v>
          </cell>
          <cell r="C164" t="str">
            <v>Federal Withholding Payable</v>
          </cell>
          <cell r="D164">
            <v>2041</v>
          </cell>
        </row>
        <row r="165">
          <cell r="B165">
            <v>7330</v>
          </cell>
          <cell r="C165" t="str">
            <v>Medicare FICA Payable-Employe</v>
          </cell>
          <cell r="D165">
            <v>2041</v>
          </cell>
        </row>
        <row r="166">
          <cell r="B166">
            <v>7226</v>
          </cell>
          <cell r="C166" t="str">
            <v>Medicare Payable-State</v>
          </cell>
          <cell r="D166">
            <v>2041</v>
          </cell>
        </row>
        <row r="167">
          <cell r="B167">
            <v>7321</v>
          </cell>
          <cell r="C167" t="str">
            <v>Soc Sec Payable-Employee</v>
          </cell>
          <cell r="D167">
            <v>2041</v>
          </cell>
        </row>
        <row r="168">
          <cell r="B168">
            <v>7221</v>
          </cell>
          <cell r="C168" t="str">
            <v>Soc Sec Payable-State</v>
          </cell>
          <cell r="D168">
            <v>2041</v>
          </cell>
        </row>
        <row r="169">
          <cell r="B169">
            <v>7351</v>
          </cell>
          <cell r="C169" t="str">
            <v>State Withholding Payable</v>
          </cell>
          <cell r="D169">
            <v>2041</v>
          </cell>
        </row>
        <row r="170">
          <cell r="B170">
            <v>7014</v>
          </cell>
          <cell r="C170" t="str">
            <v>Charities-Employee</v>
          </cell>
          <cell r="D170">
            <v>2042</v>
          </cell>
        </row>
        <row r="171">
          <cell r="B171">
            <v>7342</v>
          </cell>
          <cell r="C171" t="str">
            <v>COBRA Subsidy Withholding</v>
          </cell>
          <cell r="D171">
            <v>2042</v>
          </cell>
        </row>
        <row r="172">
          <cell r="B172">
            <v>7028</v>
          </cell>
          <cell r="C172" t="str">
            <v>Contingent Fund Replenishment</v>
          </cell>
          <cell r="D172">
            <v>2042</v>
          </cell>
        </row>
        <row r="173">
          <cell r="B173">
            <v>7328</v>
          </cell>
          <cell r="C173" t="str">
            <v>ERA Day Care Payable-Employee</v>
          </cell>
          <cell r="D173">
            <v>2040</v>
          </cell>
        </row>
        <row r="174">
          <cell r="B174">
            <v>7327</v>
          </cell>
          <cell r="C174" t="str">
            <v>ERA Medical Payable-Employee</v>
          </cell>
          <cell r="D174">
            <v>2040</v>
          </cell>
        </row>
        <row r="175">
          <cell r="B175">
            <v>7060</v>
          </cell>
          <cell r="C175" t="str">
            <v>E-Re Est Tax Withholding</v>
          </cell>
          <cell r="D175">
            <v>2042</v>
          </cell>
        </row>
        <row r="176">
          <cell r="B176">
            <v>7025</v>
          </cell>
          <cell r="C176" t="str">
            <v>Garnishments-Employee</v>
          </cell>
          <cell r="D176">
            <v>2042</v>
          </cell>
        </row>
        <row r="177">
          <cell r="B177">
            <v>7011</v>
          </cell>
          <cell r="C177" t="str">
            <v>Long Term Care- Employee</v>
          </cell>
          <cell r="D177">
            <v>2042</v>
          </cell>
        </row>
        <row r="178">
          <cell r="B178">
            <v>7021</v>
          </cell>
          <cell r="C178" t="str">
            <v>Non State Parking-Employee</v>
          </cell>
          <cell r="D178">
            <v>2042</v>
          </cell>
        </row>
        <row r="179">
          <cell r="B179">
            <v>7015</v>
          </cell>
          <cell r="C179" t="str">
            <v>Professional Orgs-AP-Employee</v>
          </cell>
          <cell r="D179">
            <v>2042</v>
          </cell>
        </row>
        <row r="180">
          <cell r="B180">
            <v>7054</v>
          </cell>
          <cell r="C180" t="str">
            <v>Professional Orgs-IUJ-Employee</v>
          </cell>
          <cell r="D180">
            <v>2042</v>
          </cell>
        </row>
        <row r="181">
          <cell r="B181">
            <v>7051</v>
          </cell>
          <cell r="C181" t="str">
            <v>Purchases-Employee</v>
          </cell>
          <cell r="D181">
            <v>2042</v>
          </cell>
        </row>
        <row r="182">
          <cell r="B182">
            <v>7027</v>
          </cell>
          <cell r="C182" t="str">
            <v>State Park and Van</v>
          </cell>
          <cell r="D182">
            <v>2042</v>
          </cell>
        </row>
        <row r="183">
          <cell r="D183">
            <v>2042</v>
          </cell>
        </row>
        <row r="184">
          <cell r="B184">
            <v>7055</v>
          </cell>
          <cell r="C184" t="str">
            <v>UW Madison Parking- Employee</v>
          </cell>
          <cell r="D184">
            <v>2042</v>
          </cell>
        </row>
        <row r="185">
          <cell r="B185">
            <v>7050</v>
          </cell>
          <cell r="C185" t="str">
            <v>UW Parking: Non UWMSN Employee</v>
          </cell>
          <cell r="D185">
            <v>2042</v>
          </cell>
        </row>
        <row r="186">
          <cell r="B186">
            <v>7331</v>
          </cell>
          <cell r="C186" t="str">
            <v>Parking-DOA Payments-Employee</v>
          </cell>
          <cell r="D186">
            <v>2042</v>
          </cell>
        </row>
        <row r="187">
          <cell r="B187">
            <v>7315</v>
          </cell>
          <cell r="C187" t="str">
            <v>Other Ded Payable-Employee</v>
          </cell>
          <cell r="D187">
            <v>2042</v>
          </cell>
        </row>
        <row r="188">
          <cell r="D188">
            <v>2043</v>
          </cell>
        </row>
        <row r="189">
          <cell r="A189" t="str">
            <v>RC00266</v>
          </cell>
          <cell r="D189">
            <v>2043</v>
          </cell>
        </row>
        <row r="190">
          <cell r="D190">
            <v>2049</v>
          </cell>
        </row>
        <row r="191">
          <cell r="D191">
            <v>2049</v>
          </cell>
        </row>
        <row r="192">
          <cell r="B192">
            <v>7105</v>
          </cell>
          <cell r="C192" t="str">
            <v>Vouchers Payable Between Years</v>
          </cell>
          <cell r="D192">
            <v>2006</v>
          </cell>
        </row>
        <row r="193">
          <cell r="B193">
            <v>7210</v>
          </cell>
          <cell r="C193" t="str">
            <v>Accrued Salaries Payable</v>
          </cell>
          <cell r="D193">
            <v>2050</v>
          </cell>
        </row>
        <row r="194">
          <cell r="B194">
            <v>7010</v>
          </cell>
          <cell r="C194" t="str">
            <v>Savings Bonds-Employee</v>
          </cell>
          <cell r="D194">
            <v>2053</v>
          </cell>
        </row>
        <row r="195">
          <cell r="B195">
            <v>7340</v>
          </cell>
          <cell r="C195" t="str">
            <v>Savings Bonds - Employee</v>
          </cell>
          <cell r="D195">
            <v>2053</v>
          </cell>
        </row>
        <row r="196">
          <cell r="B196">
            <v>7029</v>
          </cell>
          <cell r="C196" t="str">
            <v>FSA Unsubstantiated Claim Repa</v>
          </cell>
          <cell r="D196">
            <v>2054</v>
          </cell>
        </row>
        <row r="197">
          <cell r="B197" t="str">
            <v>773G</v>
          </cell>
          <cell r="C197" t="str">
            <v>Compensated Absences CUR</v>
          </cell>
          <cell r="D197">
            <v>2057</v>
          </cell>
        </row>
        <row r="198">
          <cell r="B198" t="str">
            <v>774G</v>
          </cell>
          <cell r="C198" t="str">
            <v>Compensated Absences LT</v>
          </cell>
          <cell r="D198">
            <v>2058</v>
          </cell>
        </row>
        <row r="199">
          <cell r="B199">
            <v>7910</v>
          </cell>
          <cell r="C199" t="str">
            <v>OPEB Health Liability</v>
          </cell>
          <cell r="D199">
            <v>2060</v>
          </cell>
        </row>
        <row r="200">
          <cell r="B200">
            <v>7920</v>
          </cell>
          <cell r="C200" t="str">
            <v>OPEB Life Liability</v>
          </cell>
          <cell r="D200">
            <v>2061</v>
          </cell>
        </row>
        <row r="201">
          <cell r="B201">
            <v>7930</v>
          </cell>
          <cell r="C201" t="str">
            <v>OPEB Sick Leave Liability</v>
          </cell>
          <cell r="D201">
            <v>2062</v>
          </cell>
        </row>
        <row r="202">
          <cell r="B202">
            <v>7911</v>
          </cell>
          <cell r="C202" t="str">
            <v>Def In OPEB Health Exp vs Act</v>
          </cell>
          <cell r="D202">
            <v>2063</v>
          </cell>
        </row>
        <row r="203">
          <cell r="B203">
            <v>7912</v>
          </cell>
          <cell r="C203" t="str">
            <v>Def In OPEB Health Chg Assump</v>
          </cell>
          <cell r="D203">
            <v>2064</v>
          </cell>
        </row>
        <row r="204">
          <cell r="B204">
            <v>7913</v>
          </cell>
          <cell r="C204" t="str">
            <v>Def In OPEB Health Chg Propor</v>
          </cell>
          <cell r="D204">
            <v>2065</v>
          </cell>
        </row>
        <row r="205">
          <cell r="B205">
            <v>7921</v>
          </cell>
          <cell r="C205" t="str">
            <v>Def In OPEB Life Exp vs Act</v>
          </cell>
          <cell r="D205">
            <v>2066</v>
          </cell>
        </row>
        <row r="206">
          <cell r="B206">
            <v>7922</v>
          </cell>
          <cell r="C206" t="str">
            <v>Def In OPEB Life Chg Assump</v>
          </cell>
          <cell r="D206">
            <v>2067</v>
          </cell>
        </row>
        <row r="207">
          <cell r="B207">
            <v>7923</v>
          </cell>
          <cell r="C207" t="str">
            <v>Def In OPEB Life Chg Propor</v>
          </cell>
          <cell r="D207">
            <v>2068</v>
          </cell>
        </row>
        <row r="208">
          <cell r="B208">
            <v>7925</v>
          </cell>
          <cell r="C208" t="str">
            <v>Def In OPEB Life Plan Earning</v>
          </cell>
          <cell r="D208">
            <v>2069</v>
          </cell>
        </row>
        <row r="209">
          <cell r="B209">
            <v>7931</v>
          </cell>
          <cell r="C209" t="str">
            <v>Def In OPEB Sick Exp vs Act</v>
          </cell>
          <cell r="D209">
            <v>2070</v>
          </cell>
        </row>
        <row r="210">
          <cell r="B210">
            <v>7932</v>
          </cell>
          <cell r="C210" t="str">
            <v>Def In OPEB Sick Chg Assump</v>
          </cell>
          <cell r="D210">
            <v>2071</v>
          </cell>
        </row>
        <row r="211">
          <cell r="B211">
            <v>7933</v>
          </cell>
          <cell r="C211" t="str">
            <v>Def In OPEB Sick Chg Propor</v>
          </cell>
          <cell r="D211">
            <v>2072</v>
          </cell>
        </row>
        <row r="212">
          <cell r="B212">
            <v>7935</v>
          </cell>
          <cell r="C212" t="str">
            <v>Def In OPEB Sick Plan Earning</v>
          </cell>
          <cell r="D212">
            <v>2073</v>
          </cell>
        </row>
        <row r="213">
          <cell r="B213" t="str">
            <v>799G</v>
          </cell>
          <cell r="C213" t="str">
            <v>Net Pension Liability</v>
          </cell>
          <cell r="D213">
            <v>2090</v>
          </cell>
        </row>
        <row r="214">
          <cell r="B214" t="str">
            <v>791G</v>
          </cell>
          <cell r="C214" t="str">
            <v>Def In - Pens Diff Btwn Exp</v>
          </cell>
          <cell r="D214">
            <v>2091</v>
          </cell>
        </row>
        <row r="215">
          <cell r="B215" t="str">
            <v>789G</v>
          </cell>
          <cell r="C215" t="str">
            <v>Deferred In - Gifts</v>
          </cell>
          <cell r="D215">
            <v>2092</v>
          </cell>
        </row>
        <row r="216">
          <cell r="B216" t="str">
            <v>790G</v>
          </cell>
          <cell r="C216" t="str">
            <v>Def Inflow-Leased Assets</v>
          </cell>
          <cell r="D216">
            <v>2093</v>
          </cell>
        </row>
        <row r="217">
          <cell r="B217" t="str">
            <v>792G</v>
          </cell>
          <cell r="C217" t="str">
            <v>Def In - Pens Diff Invest Inc</v>
          </cell>
          <cell r="D217">
            <v>2094</v>
          </cell>
        </row>
        <row r="218">
          <cell r="B218" t="str">
            <v>794G</v>
          </cell>
          <cell r="C218" t="str">
            <v>Def In - Pen Chng Prop &amp; Cont</v>
          </cell>
          <cell r="D218">
            <v>2095</v>
          </cell>
        </row>
        <row r="219">
          <cell r="B219">
            <v>7215</v>
          </cell>
          <cell r="C219" t="str">
            <v>Accrued Fringes Payable</v>
          </cell>
          <cell r="D219">
            <v>2099</v>
          </cell>
        </row>
        <row r="220">
          <cell r="D220">
            <v>2100</v>
          </cell>
        </row>
        <row r="221">
          <cell r="B221">
            <v>7160</v>
          </cell>
          <cell r="C221" t="str">
            <v>Due To Other Funds</v>
          </cell>
          <cell r="D221">
            <v>2100</v>
          </cell>
        </row>
        <row r="222">
          <cell r="B222">
            <v>7170</v>
          </cell>
          <cell r="C222" t="str">
            <v>Due To State Agencies</v>
          </cell>
          <cell r="D222">
            <v>2101</v>
          </cell>
        </row>
        <row r="223">
          <cell r="B223">
            <v>7180</v>
          </cell>
          <cell r="C223" t="str">
            <v>Due To Other Governments</v>
          </cell>
          <cell r="D223">
            <v>2102</v>
          </cell>
        </row>
        <row r="224">
          <cell r="D224">
            <v>2103</v>
          </cell>
        </row>
        <row r="225">
          <cell r="B225">
            <v>6212</v>
          </cell>
          <cell r="C225" t="str">
            <v>Refund-Payment A/R Balances</v>
          </cell>
          <cell r="D225">
            <v>2103</v>
          </cell>
        </row>
        <row r="226">
          <cell r="B226">
            <v>7720</v>
          </cell>
          <cell r="C226" t="str">
            <v>Notes Payable</v>
          </cell>
          <cell r="D226">
            <v>2200</v>
          </cell>
        </row>
        <row r="227">
          <cell r="B227" t="str">
            <v>771G</v>
          </cell>
          <cell r="C227" t="str">
            <v>Bonds and Notes Payable CUR</v>
          </cell>
          <cell r="D227">
            <v>2202</v>
          </cell>
        </row>
        <row r="228">
          <cell r="B228">
            <v>7722</v>
          </cell>
          <cell r="D228">
            <v>2201</v>
          </cell>
        </row>
        <row r="229">
          <cell r="B229">
            <v>7714</v>
          </cell>
          <cell r="D229">
            <v>2203</v>
          </cell>
        </row>
        <row r="230">
          <cell r="B230">
            <v>7715</v>
          </cell>
          <cell r="D230">
            <v>2204</v>
          </cell>
        </row>
        <row r="231">
          <cell r="B231">
            <v>7710</v>
          </cell>
          <cell r="C231" t="str">
            <v>Bonds Payable</v>
          </cell>
          <cell r="D231">
            <v>2205</v>
          </cell>
        </row>
        <row r="232">
          <cell r="B232">
            <v>7713</v>
          </cell>
          <cell r="C232" t="str">
            <v>Bonds Payable Def Amt Refund</v>
          </cell>
          <cell r="D232">
            <v>2205</v>
          </cell>
        </row>
        <row r="233">
          <cell r="B233">
            <v>7711</v>
          </cell>
          <cell r="C233" t="str">
            <v>Bonds Payable Premium</v>
          </cell>
          <cell r="D233">
            <v>2206</v>
          </cell>
        </row>
        <row r="234">
          <cell r="B234">
            <v>7712</v>
          </cell>
          <cell r="C234" t="str">
            <v>Bonds Payable Discount</v>
          </cell>
          <cell r="D234">
            <v>2207</v>
          </cell>
        </row>
        <row r="235">
          <cell r="B235" t="str">
            <v>778G</v>
          </cell>
          <cell r="C235" t="str">
            <v>Perkins Loan - Long-Term</v>
          </cell>
          <cell r="D235">
            <v>2208</v>
          </cell>
        </row>
        <row r="236">
          <cell r="B236" t="str">
            <v>779G</v>
          </cell>
          <cell r="C236" t="str">
            <v>Perkins Loan - Current</v>
          </cell>
          <cell r="D236">
            <v>2208</v>
          </cell>
        </row>
        <row r="237">
          <cell r="B237">
            <v>7102</v>
          </cell>
          <cell r="C237" t="str">
            <v>Securities Lending Liability</v>
          </cell>
          <cell r="D237">
            <v>2209</v>
          </cell>
        </row>
        <row r="238">
          <cell r="B238">
            <v>7700</v>
          </cell>
          <cell r="C238" t="str">
            <v>Capital Lease Obligations</v>
          </cell>
          <cell r="D238">
            <v>2210</v>
          </cell>
        </row>
        <row r="239">
          <cell r="B239">
            <v>7704</v>
          </cell>
          <cell r="D239">
            <v>2211</v>
          </cell>
        </row>
        <row r="240">
          <cell r="B240">
            <v>7706</v>
          </cell>
          <cell r="D240">
            <v>2212</v>
          </cell>
        </row>
        <row r="241">
          <cell r="B241" t="str">
            <v>770G</v>
          </cell>
          <cell r="C241" t="str">
            <v>Capital Lease Obligations CUR</v>
          </cell>
          <cell r="D241">
            <v>2213</v>
          </cell>
        </row>
        <row r="242">
          <cell r="B242">
            <v>7705</v>
          </cell>
          <cell r="C242" t="str">
            <v>Lease Liability-Current</v>
          </cell>
          <cell r="D242">
            <v>2214</v>
          </cell>
        </row>
        <row r="243">
          <cell r="B243">
            <v>7790</v>
          </cell>
          <cell r="C243" t="str">
            <v>Asset Retirement Obligation</v>
          </cell>
          <cell r="D243">
            <v>2215</v>
          </cell>
        </row>
        <row r="244">
          <cell r="B244">
            <v>7905</v>
          </cell>
          <cell r="C244" t="str">
            <v>Unamortize Gain Refunding Debt</v>
          </cell>
          <cell r="D244">
            <v>2220</v>
          </cell>
        </row>
        <row r="245">
          <cell r="B245">
            <v>7701</v>
          </cell>
          <cell r="D245">
            <v>2230</v>
          </cell>
        </row>
        <row r="246">
          <cell r="B246">
            <v>7703</v>
          </cell>
          <cell r="D246">
            <v>2231</v>
          </cell>
        </row>
        <row r="247">
          <cell r="D247">
            <v>2300</v>
          </cell>
        </row>
        <row r="248">
          <cell r="D248">
            <v>2301</v>
          </cell>
        </row>
        <row r="249">
          <cell r="B249">
            <v>7352</v>
          </cell>
          <cell r="C249" t="str">
            <v>Fed Withhldng NonComp Pay</v>
          </cell>
          <cell r="D249">
            <v>2400</v>
          </cell>
        </row>
        <row r="250">
          <cell r="D250">
            <v>2400</v>
          </cell>
        </row>
        <row r="251">
          <cell r="D251">
            <v>2400</v>
          </cell>
        </row>
        <row r="252">
          <cell r="B252">
            <v>7230</v>
          </cell>
          <cell r="C252" t="str">
            <v>ACH Returns</v>
          </cell>
          <cell r="D252">
            <v>2500</v>
          </cell>
        </row>
        <row r="253">
          <cell r="B253">
            <v>7400</v>
          </cell>
          <cell r="C253" t="str">
            <v>Deferred Revenue - Other</v>
          </cell>
          <cell r="D253">
            <v>2600</v>
          </cell>
        </row>
        <row r="254">
          <cell r="B254">
            <v>7405</v>
          </cell>
          <cell r="C254" t="str">
            <v>Deferred Revenue-Within FY</v>
          </cell>
          <cell r="D254">
            <v>2600</v>
          </cell>
        </row>
        <row r="255">
          <cell r="B255">
            <v>7058</v>
          </cell>
          <cell r="C255" t="str">
            <v>UWMIL Deferred Tuition</v>
          </cell>
          <cell r="D255">
            <v>2601</v>
          </cell>
        </row>
        <row r="256">
          <cell r="B256">
            <v>7401</v>
          </cell>
          <cell r="C256" t="str">
            <v>Deferred Revenue - Grants</v>
          </cell>
          <cell r="D256">
            <v>2602</v>
          </cell>
        </row>
        <row r="257">
          <cell r="B257">
            <v>7500</v>
          </cell>
          <cell r="C257" t="str">
            <v>Deposits-Residence Halls</v>
          </cell>
          <cell r="D257">
            <v>2630</v>
          </cell>
        </row>
        <row r="258">
          <cell r="B258">
            <v>7750</v>
          </cell>
          <cell r="C258" t="str">
            <v>Deposits of Student Organizat</v>
          </cell>
          <cell r="D258">
            <v>2631</v>
          </cell>
        </row>
        <row r="259">
          <cell r="B259" t="str">
            <v>775G</v>
          </cell>
          <cell r="C259" t="str">
            <v>Deposits of Student Org.</v>
          </cell>
          <cell r="D259">
            <v>2631</v>
          </cell>
        </row>
        <row r="260">
          <cell r="D260">
            <v>2632</v>
          </cell>
        </row>
        <row r="261">
          <cell r="A261" t="str">
            <v>RC00364</v>
          </cell>
          <cell r="B261">
            <v>7520</v>
          </cell>
          <cell r="C261" t="str">
            <v>Deposits - Other</v>
          </cell>
          <cell r="D261">
            <v>2632</v>
          </cell>
        </row>
        <row r="262">
          <cell r="B262" t="str">
            <v>772G</v>
          </cell>
          <cell r="C262" t="str">
            <v>Inter-Unit Notes Payable-Curr</v>
          </cell>
          <cell r="D262">
            <v>2710</v>
          </cell>
        </row>
        <row r="263">
          <cell r="B263">
            <v>7721</v>
          </cell>
          <cell r="C263" t="str">
            <v>Inter-Unit Notes Payable- LT</v>
          </cell>
          <cell r="D263">
            <v>2780</v>
          </cell>
        </row>
        <row r="264">
          <cell r="D264">
            <v>2797</v>
          </cell>
        </row>
        <row r="265">
          <cell r="D265">
            <v>2798</v>
          </cell>
        </row>
        <row r="266">
          <cell r="D266">
            <v>2800</v>
          </cell>
        </row>
        <row r="267">
          <cell r="B267">
            <v>7702</v>
          </cell>
          <cell r="C267" t="str">
            <v>Lease Liability-Noncurrent</v>
          </cell>
          <cell r="D267">
            <v>2805</v>
          </cell>
        </row>
        <row r="268">
          <cell r="D268">
            <v>2805</v>
          </cell>
        </row>
        <row r="269">
          <cell r="D269">
            <v>2805</v>
          </cell>
        </row>
        <row r="270">
          <cell r="D270">
            <v>2805</v>
          </cell>
        </row>
        <row r="271">
          <cell r="D271">
            <v>2805</v>
          </cell>
        </row>
        <row r="272">
          <cell r="D272">
            <v>2805</v>
          </cell>
        </row>
        <row r="273">
          <cell r="D273">
            <v>2805</v>
          </cell>
        </row>
        <row r="274">
          <cell r="D274">
            <v>2805</v>
          </cell>
        </row>
        <row r="275">
          <cell r="D275">
            <v>2998</v>
          </cell>
        </row>
        <row r="276">
          <cell r="D276">
            <v>2999</v>
          </cell>
        </row>
        <row r="277">
          <cell r="B277">
            <v>8700</v>
          </cell>
          <cell r="C277" t="str">
            <v>Fund Balance</v>
          </cell>
          <cell r="D277">
            <v>3000</v>
          </cell>
        </row>
        <row r="278">
          <cell r="B278" t="str">
            <v>870G</v>
          </cell>
          <cell r="C278" t="str">
            <v>Prior Period Adjustment GAAP</v>
          </cell>
          <cell r="D278">
            <v>3000</v>
          </cell>
        </row>
        <row r="279">
          <cell r="D279">
            <v>3001</v>
          </cell>
        </row>
        <row r="280">
          <cell r="B280">
            <v>8120</v>
          </cell>
          <cell r="C280" t="str">
            <v>Reserve for Encumbrances</v>
          </cell>
          <cell r="D280">
            <v>3010</v>
          </cell>
        </row>
        <row r="281">
          <cell r="D281">
            <v>3011</v>
          </cell>
        </row>
        <row r="282">
          <cell r="D282">
            <v>3012</v>
          </cell>
        </row>
        <row r="283">
          <cell r="B283" t="str">
            <v>830G</v>
          </cell>
          <cell r="C283" t="str">
            <v>Restricted for Student Loans</v>
          </cell>
          <cell r="D283">
            <v>3013</v>
          </cell>
        </row>
        <row r="284">
          <cell r="B284" t="str">
            <v>831G</v>
          </cell>
          <cell r="C284" t="str">
            <v>Restricted for Other</v>
          </cell>
          <cell r="D284">
            <v>3014</v>
          </cell>
        </row>
        <row r="285">
          <cell r="B285" t="str">
            <v>832G</v>
          </cell>
          <cell r="C285" t="str">
            <v>Restricted for Pensions</v>
          </cell>
          <cell r="D285">
            <v>3015</v>
          </cell>
        </row>
        <row r="286">
          <cell r="B286" t="str">
            <v>833G</v>
          </cell>
          <cell r="C286" t="str">
            <v>Restricted for OPEB</v>
          </cell>
          <cell r="D286">
            <v>3016</v>
          </cell>
        </row>
        <row r="287">
          <cell r="B287" t="str">
            <v>855G</v>
          </cell>
          <cell r="C287" t="str">
            <v>Restricted for Expendable</v>
          </cell>
          <cell r="D287">
            <v>3017</v>
          </cell>
        </row>
        <row r="288">
          <cell r="B288">
            <v>8130</v>
          </cell>
          <cell r="C288" t="str">
            <v>Reserve Inventory &amp; Prepaid</v>
          </cell>
          <cell r="D288">
            <v>3020</v>
          </cell>
        </row>
        <row r="289">
          <cell r="B289">
            <v>8210</v>
          </cell>
          <cell r="C289" t="str">
            <v>Investment in Fixed Assets</v>
          </cell>
          <cell r="D289">
            <v>3021</v>
          </cell>
        </row>
        <row r="290">
          <cell r="B290">
            <v>8500</v>
          </cell>
          <cell r="C290" t="str">
            <v>Endowment</v>
          </cell>
          <cell r="D290">
            <v>3070</v>
          </cell>
        </row>
        <row r="291">
          <cell r="B291">
            <v>8550</v>
          </cell>
          <cell r="C291" t="str">
            <v>Quasi Endowment</v>
          </cell>
          <cell r="D291">
            <v>3071</v>
          </cell>
        </row>
        <row r="292">
          <cell r="D292">
            <v>4000</v>
          </cell>
        </row>
        <row r="293">
          <cell r="A293" t="str">
            <v>RC00020</v>
          </cell>
          <cell r="B293">
            <v>9165</v>
          </cell>
          <cell r="C293" t="str">
            <v>Credit Classes-NonResident UG</v>
          </cell>
          <cell r="D293">
            <v>4000</v>
          </cell>
        </row>
        <row r="294">
          <cell r="A294" t="str">
            <v>RC00119</v>
          </cell>
          <cell r="B294">
            <v>9162</v>
          </cell>
          <cell r="C294" t="str">
            <v>Credit Classes-Resident UG</v>
          </cell>
          <cell r="D294">
            <v>4000</v>
          </cell>
        </row>
        <row r="295">
          <cell r="A295" t="str">
            <v>RC00165</v>
          </cell>
          <cell r="B295">
            <v>9190</v>
          </cell>
          <cell r="C295" t="str">
            <v>165 Credit Surcharge</v>
          </cell>
          <cell r="D295">
            <v>4000</v>
          </cell>
        </row>
        <row r="296">
          <cell r="A296" t="str">
            <v>RC00013</v>
          </cell>
          <cell r="B296">
            <v>9148</v>
          </cell>
          <cell r="C296" t="str">
            <v>International Undergrad-Fall</v>
          </cell>
          <cell r="D296">
            <v>4000</v>
          </cell>
        </row>
        <row r="297">
          <cell r="A297" t="str">
            <v>RC00219</v>
          </cell>
          <cell r="B297">
            <v>9149</v>
          </cell>
          <cell r="C297" t="str">
            <v>International Undergrad-Spring</v>
          </cell>
          <cell r="D297">
            <v>4000</v>
          </cell>
        </row>
        <row r="298">
          <cell r="A298" t="str">
            <v>RC00269</v>
          </cell>
          <cell r="B298">
            <v>9082</v>
          </cell>
          <cell r="C298" t="str">
            <v>Midwest Tuit Undergrad Fall</v>
          </cell>
          <cell r="D298">
            <v>4000</v>
          </cell>
        </row>
        <row r="299">
          <cell r="A299" t="str">
            <v>RC00273</v>
          </cell>
          <cell r="B299">
            <v>9086</v>
          </cell>
          <cell r="C299" t="str">
            <v>Midwest Tuit Undergrad Interse</v>
          </cell>
          <cell r="D299">
            <v>4000</v>
          </cell>
        </row>
        <row r="300">
          <cell r="A300" t="str">
            <v>RC00271</v>
          </cell>
          <cell r="B300">
            <v>9084</v>
          </cell>
          <cell r="C300" t="str">
            <v>Midwest Tuit Undergrad Spring</v>
          </cell>
          <cell r="D300">
            <v>4000</v>
          </cell>
        </row>
        <row r="301">
          <cell r="A301" t="str">
            <v>RC00267</v>
          </cell>
          <cell r="B301">
            <v>9080</v>
          </cell>
          <cell r="C301" t="str">
            <v>Midwest Tuit Undergrad Summer</v>
          </cell>
          <cell r="D301">
            <v>4000</v>
          </cell>
        </row>
        <row r="302">
          <cell r="A302" t="str">
            <v>RC00316</v>
          </cell>
          <cell r="B302">
            <v>9089</v>
          </cell>
          <cell r="C302" t="str">
            <v>MN Reciprocity UG Fall</v>
          </cell>
          <cell r="D302">
            <v>4000</v>
          </cell>
        </row>
        <row r="303">
          <cell r="A303" t="str">
            <v>RC00317</v>
          </cell>
          <cell r="B303">
            <v>9098</v>
          </cell>
          <cell r="C303" t="str">
            <v>MN Reciprocity UG Intersession</v>
          </cell>
          <cell r="D303">
            <v>4000</v>
          </cell>
        </row>
        <row r="304">
          <cell r="A304" t="str">
            <v>RC00318</v>
          </cell>
          <cell r="B304">
            <v>9099</v>
          </cell>
          <cell r="C304" t="str">
            <v>MN Reciprocity UG Spring</v>
          </cell>
          <cell r="D304">
            <v>4000</v>
          </cell>
        </row>
        <row r="305">
          <cell r="A305" t="str">
            <v>RC00319</v>
          </cell>
          <cell r="B305">
            <v>9088</v>
          </cell>
          <cell r="C305" t="str">
            <v>MN Reciprocity UG Summer</v>
          </cell>
          <cell r="D305">
            <v>4000</v>
          </cell>
        </row>
        <row r="306">
          <cell r="A306" t="str">
            <v>RC00194</v>
          </cell>
          <cell r="B306">
            <v>9092</v>
          </cell>
          <cell r="C306" t="str">
            <v>MSEP Undergrad-Fall</v>
          </cell>
          <cell r="D306">
            <v>4000</v>
          </cell>
        </row>
        <row r="307">
          <cell r="A307" t="str">
            <v>RC00196</v>
          </cell>
          <cell r="B307">
            <v>9097</v>
          </cell>
          <cell r="C307" t="str">
            <v>MSEP Undergrad-Interseesion</v>
          </cell>
          <cell r="D307">
            <v>4000</v>
          </cell>
        </row>
        <row r="308">
          <cell r="A308" t="str">
            <v>RC00195</v>
          </cell>
          <cell r="B308">
            <v>9094</v>
          </cell>
          <cell r="C308" t="str">
            <v>MSEP Undergrad-Spring</v>
          </cell>
          <cell r="D308">
            <v>4000</v>
          </cell>
        </row>
        <row r="309">
          <cell r="A309" t="str">
            <v>RC00001</v>
          </cell>
          <cell r="B309">
            <v>9090</v>
          </cell>
          <cell r="C309" t="str">
            <v>MSEP Undergrad-Summer</v>
          </cell>
          <cell r="D309">
            <v>4000</v>
          </cell>
        </row>
        <row r="310">
          <cell r="A310" t="str">
            <v>RC00209</v>
          </cell>
          <cell r="B310">
            <v>9115</v>
          </cell>
          <cell r="C310" t="str">
            <v>NonResident-Undergrad-Fall</v>
          </cell>
          <cell r="D310">
            <v>4000</v>
          </cell>
        </row>
        <row r="311">
          <cell r="A311" t="str">
            <v>RC00211</v>
          </cell>
          <cell r="B311">
            <v>9145</v>
          </cell>
          <cell r="C311" t="str">
            <v>NonResident UG-Intersession</v>
          </cell>
          <cell r="D311">
            <v>4000</v>
          </cell>
        </row>
        <row r="312">
          <cell r="A312" t="str">
            <v>RC00210</v>
          </cell>
          <cell r="B312">
            <v>9125</v>
          </cell>
          <cell r="C312" t="str">
            <v>NonResident-Undergrad-Spring</v>
          </cell>
          <cell r="D312">
            <v>4000</v>
          </cell>
        </row>
        <row r="313">
          <cell r="A313" t="str">
            <v>RC00006</v>
          </cell>
          <cell r="B313">
            <v>9105</v>
          </cell>
          <cell r="C313" t="str">
            <v>NonResident-Undergrad-Summer</v>
          </cell>
          <cell r="D313">
            <v>4000</v>
          </cell>
        </row>
        <row r="314">
          <cell r="A314" t="str">
            <v>RC00222</v>
          </cell>
          <cell r="B314">
            <v>9169</v>
          </cell>
          <cell r="C314" t="str">
            <v>Library Aqstn NonRes UG-Fall</v>
          </cell>
          <cell r="D314">
            <v>4000</v>
          </cell>
        </row>
        <row r="315">
          <cell r="A315" t="str">
            <v>RC00141</v>
          </cell>
          <cell r="B315">
            <v>9171</v>
          </cell>
          <cell r="C315" t="str">
            <v>Library Aqstn NonRes UG-Inters</v>
          </cell>
          <cell r="D315">
            <v>4000</v>
          </cell>
        </row>
        <row r="316">
          <cell r="A316" t="str">
            <v>RC00223</v>
          </cell>
          <cell r="B316">
            <v>9170</v>
          </cell>
          <cell r="C316" t="str">
            <v>Library Aqstn NonRes UG-Spring</v>
          </cell>
          <cell r="D316">
            <v>4000</v>
          </cell>
        </row>
        <row r="317">
          <cell r="A317" t="str">
            <v>RC00022</v>
          </cell>
          <cell r="B317">
            <v>9168</v>
          </cell>
          <cell r="C317" t="str">
            <v>Library Aqstn NonRes UG-Summer</v>
          </cell>
          <cell r="D317">
            <v>4000</v>
          </cell>
        </row>
        <row r="318">
          <cell r="A318" t="str">
            <v>RC00405</v>
          </cell>
          <cell r="D318">
            <v>4000</v>
          </cell>
        </row>
        <row r="319">
          <cell r="A319" t="str">
            <v>RC00406</v>
          </cell>
          <cell r="D319">
            <v>4000</v>
          </cell>
        </row>
        <row r="320">
          <cell r="A320" t="str">
            <v>RC00407</v>
          </cell>
          <cell r="D320">
            <v>4000</v>
          </cell>
        </row>
        <row r="321">
          <cell r="A321" t="str">
            <v>RC00404</v>
          </cell>
          <cell r="D321">
            <v>4000</v>
          </cell>
        </row>
        <row r="322">
          <cell r="A322" t="str">
            <v>RC00397</v>
          </cell>
          <cell r="D322">
            <v>4000</v>
          </cell>
        </row>
        <row r="323">
          <cell r="A323" t="str">
            <v>RC00398</v>
          </cell>
          <cell r="D323">
            <v>4000</v>
          </cell>
        </row>
        <row r="324">
          <cell r="A324" t="str">
            <v>RC00399</v>
          </cell>
          <cell r="D324">
            <v>4000</v>
          </cell>
        </row>
        <row r="325">
          <cell r="A325" t="str">
            <v>RC00396</v>
          </cell>
          <cell r="D325">
            <v>4000</v>
          </cell>
        </row>
        <row r="326">
          <cell r="A326" t="str">
            <v>RC00401</v>
          </cell>
          <cell r="D326">
            <v>4000</v>
          </cell>
        </row>
        <row r="327">
          <cell r="A327" t="str">
            <v>RC00402</v>
          </cell>
          <cell r="D327">
            <v>4000</v>
          </cell>
        </row>
        <row r="328">
          <cell r="A328" t="str">
            <v>RC00403</v>
          </cell>
          <cell r="D328">
            <v>4000</v>
          </cell>
        </row>
        <row r="329">
          <cell r="A329" t="str">
            <v>RC00400</v>
          </cell>
          <cell r="D329">
            <v>4000</v>
          </cell>
        </row>
        <row r="330">
          <cell r="A330" t="str">
            <v>RC00393</v>
          </cell>
          <cell r="D330">
            <v>4000</v>
          </cell>
        </row>
        <row r="331">
          <cell r="A331" t="str">
            <v>RC00394</v>
          </cell>
          <cell r="D331">
            <v>4000</v>
          </cell>
        </row>
        <row r="332">
          <cell r="A332" t="str">
            <v>RC00395</v>
          </cell>
          <cell r="D332">
            <v>4000</v>
          </cell>
        </row>
        <row r="333">
          <cell r="A333" t="str">
            <v>RC00392</v>
          </cell>
          <cell r="D333">
            <v>4000</v>
          </cell>
        </row>
        <row r="334">
          <cell r="A334" t="str">
            <v>RC00389</v>
          </cell>
          <cell r="D334">
            <v>4000</v>
          </cell>
        </row>
        <row r="335">
          <cell r="A335" t="str">
            <v>RC00390</v>
          </cell>
          <cell r="D335">
            <v>4000</v>
          </cell>
        </row>
        <row r="336">
          <cell r="A336" t="str">
            <v>RC00391</v>
          </cell>
          <cell r="D336">
            <v>4000</v>
          </cell>
        </row>
        <row r="337">
          <cell r="A337" t="str">
            <v>RC00388</v>
          </cell>
          <cell r="D337">
            <v>4000</v>
          </cell>
        </row>
        <row r="338">
          <cell r="A338" t="str">
            <v>RC00197</v>
          </cell>
          <cell r="B338">
            <v>9111</v>
          </cell>
          <cell r="C338" t="str">
            <v>Resident-Undergrad-Fall</v>
          </cell>
          <cell r="D338">
            <v>4000</v>
          </cell>
        </row>
        <row r="339">
          <cell r="A339" t="str">
            <v>RC00199</v>
          </cell>
          <cell r="B339">
            <v>9141</v>
          </cell>
          <cell r="C339" t="str">
            <v>Resident UG-Intersession</v>
          </cell>
          <cell r="D339">
            <v>4000</v>
          </cell>
        </row>
        <row r="340">
          <cell r="A340" t="str">
            <v>RC00198</v>
          </cell>
          <cell r="B340">
            <v>9121</v>
          </cell>
          <cell r="C340" t="str">
            <v>Resident-Undergrad-Spring</v>
          </cell>
          <cell r="D340">
            <v>4000</v>
          </cell>
        </row>
        <row r="341">
          <cell r="A341" t="str">
            <v>RC00002</v>
          </cell>
          <cell r="B341">
            <v>9101</v>
          </cell>
          <cell r="C341" t="str">
            <v>Resident-Undergrad-Summer</v>
          </cell>
          <cell r="D341">
            <v>4000</v>
          </cell>
        </row>
        <row r="342">
          <cell r="A342" t="str">
            <v>RC00372</v>
          </cell>
          <cell r="D342">
            <v>4000</v>
          </cell>
        </row>
        <row r="343">
          <cell r="D343">
            <v>4001</v>
          </cell>
        </row>
        <row r="344">
          <cell r="A344" t="str">
            <v>RC00021</v>
          </cell>
          <cell r="B344">
            <v>9167</v>
          </cell>
          <cell r="C344" t="str">
            <v>Credit Classes-NonRes Grad</v>
          </cell>
          <cell r="D344">
            <v>4001</v>
          </cell>
        </row>
        <row r="345">
          <cell r="A345" t="str">
            <v>RC00120</v>
          </cell>
          <cell r="B345">
            <v>9163</v>
          </cell>
          <cell r="C345" t="str">
            <v>Credit Classes-Resident Grad</v>
          </cell>
          <cell r="D345">
            <v>4001</v>
          </cell>
        </row>
        <row r="346">
          <cell r="A346" t="str">
            <v>RC00009</v>
          </cell>
          <cell r="B346">
            <v>9131</v>
          </cell>
          <cell r="C346" t="str">
            <v>Executive MBA Program</v>
          </cell>
          <cell r="D346">
            <v>4001</v>
          </cell>
        </row>
        <row r="347">
          <cell r="A347" t="str">
            <v>RC00206</v>
          </cell>
          <cell r="B347">
            <v>9114</v>
          </cell>
          <cell r="C347" t="str">
            <v>Business Masters Surchrge-Fall</v>
          </cell>
          <cell r="D347">
            <v>4001</v>
          </cell>
        </row>
        <row r="348">
          <cell r="A348" t="str">
            <v>RC00206</v>
          </cell>
          <cell r="B348">
            <v>9142</v>
          </cell>
          <cell r="C348" t="str">
            <v>Fall-NonBus Masters Surcharge</v>
          </cell>
          <cell r="D348">
            <v>4001</v>
          </cell>
        </row>
        <row r="349">
          <cell r="A349" t="str">
            <v>RC00208</v>
          </cell>
          <cell r="B349">
            <v>9144</v>
          </cell>
          <cell r="C349" t="str">
            <v>Bus Masters Surch-Intersession</v>
          </cell>
          <cell r="D349">
            <v>4001</v>
          </cell>
        </row>
        <row r="350">
          <cell r="A350" t="str">
            <v>RC00208</v>
          </cell>
          <cell r="B350">
            <v>9164</v>
          </cell>
          <cell r="C350" t="str">
            <v>NonBus Masters Surch-Intersess</v>
          </cell>
          <cell r="D350">
            <v>4001</v>
          </cell>
        </row>
        <row r="351">
          <cell r="A351" t="str">
            <v>RC00207</v>
          </cell>
          <cell r="B351">
            <v>9124</v>
          </cell>
          <cell r="C351" t="str">
            <v>Business Masters Surchg-Spring</v>
          </cell>
          <cell r="D351">
            <v>4001</v>
          </cell>
        </row>
        <row r="352">
          <cell r="A352" t="str">
            <v>RC00207</v>
          </cell>
          <cell r="B352">
            <v>9146</v>
          </cell>
          <cell r="C352" t="str">
            <v>NonBus Masters Surcharg-Spring</v>
          </cell>
          <cell r="D352">
            <v>4001</v>
          </cell>
        </row>
        <row r="353">
          <cell r="A353" t="str">
            <v>RC00005</v>
          </cell>
          <cell r="B353">
            <v>9104</v>
          </cell>
          <cell r="C353" t="str">
            <v>Business Masters Surcharge-Sum</v>
          </cell>
          <cell r="D353">
            <v>4001</v>
          </cell>
        </row>
        <row r="354">
          <cell r="A354" t="str">
            <v>RC00005</v>
          </cell>
          <cell r="B354">
            <v>9133</v>
          </cell>
          <cell r="C354" t="str">
            <v>Summer-NonBuS Masters Surcharg</v>
          </cell>
          <cell r="D354">
            <v>4001</v>
          </cell>
        </row>
        <row r="355">
          <cell r="A355" t="str">
            <v>RC00270</v>
          </cell>
          <cell r="B355">
            <v>9083</v>
          </cell>
          <cell r="C355" t="str">
            <v>Midwest Tuit Graduate Fall</v>
          </cell>
          <cell r="D355">
            <v>4001</v>
          </cell>
        </row>
        <row r="356">
          <cell r="A356" t="str">
            <v>RC00274</v>
          </cell>
          <cell r="B356">
            <v>9087</v>
          </cell>
          <cell r="C356" t="str">
            <v>Midwest Tuit Graduate Interses</v>
          </cell>
          <cell r="D356">
            <v>4001</v>
          </cell>
        </row>
        <row r="357">
          <cell r="A357" t="str">
            <v>RC00272</v>
          </cell>
          <cell r="B357">
            <v>9085</v>
          </cell>
          <cell r="C357" t="str">
            <v>Midwest Tuit Graduate Spring</v>
          </cell>
          <cell r="D357">
            <v>4001</v>
          </cell>
        </row>
        <row r="358">
          <cell r="A358" t="str">
            <v>RC00268</v>
          </cell>
          <cell r="B358">
            <v>9081</v>
          </cell>
          <cell r="C358" t="str">
            <v>Midwest Tuit Graduate Summer</v>
          </cell>
          <cell r="D358">
            <v>4001</v>
          </cell>
        </row>
        <row r="359">
          <cell r="A359" t="str">
            <v>RC00312</v>
          </cell>
          <cell r="B359">
            <v>9071</v>
          </cell>
          <cell r="C359" t="str">
            <v>MN Reciprocity Grad Fall</v>
          </cell>
          <cell r="D359">
            <v>4001</v>
          </cell>
        </row>
        <row r="360">
          <cell r="A360" t="str">
            <v>RC00313</v>
          </cell>
          <cell r="B360">
            <v>9072</v>
          </cell>
          <cell r="C360" t="str">
            <v>MN Reciprocity Grad Intersession</v>
          </cell>
          <cell r="D360">
            <v>4001</v>
          </cell>
        </row>
        <row r="361">
          <cell r="A361" t="str">
            <v>RC00314</v>
          </cell>
          <cell r="B361">
            <v>9073</v>
          </cell>
          <cell r="C361" t="str">
            <v>MN Reciprocity Grad Spring</v>
          </cell>
          <cell r="D361">
            <v>4001</v>
          </cell>
        </row>
        <row r="362">
          <cell r="A362" t="str">
            <v>RC00315</v>
          </cell>
          <cell r="B362">
            <v>9070</v>
          </cell>
          <cell r="C362" t="str">
            <v>MN Reciprocity Grad Summer</v>
          </cell>
          <cell r="D362">
            <v>4001</v>
          </cell>
        </row>
        <row r="363">
          <cell r="A363" t="str">
            <v>RC00254</v>
          </cell>
          <cell r="B363">
            <v>9093</v>
          </cell>
          <cell r="C363" t="str">
            <v>MSEP Graduate-Fall</v>
          </cell>
          <cell r="D363">
            <v>4001</v>
          </cell>
        </row>
        <row r="364">
          <cell r="A364" t="str">
            <v>RC00256</v>
          </cell>
          <cell r="B364">
            <v>9096</v>
          </cell>
          <cell r="C364" t="str">
            <v>MSEP Graduate-Intersession</v>
          </cell>
          <cell r="D364">
            <v>4001</v>
          </cell>
        </row>
        <row r="365">
          <cell r="A365" t="str">
            <v>RC00255</v>
          </cell>
          <cell r="B365">
            <v>9095</v>
          </cell>
          <cell r="C365" t="str">
            <v>MSEP Graduate-Spring</v>
          </cell>
          <cell r="D365">
            <v>4001</v>
          </cell>
        </row>
        <row r="366">
          <cell r="A366" t="str">
            <v>RC00083</v>
          </cell>
          <cell r="B366">
            <v>9091</v>
          </cell>
          <cell r="C366" t="str">
            <v>MSEP Graduate-Summer</v>
          </cell>
          <cell r="D366">
            <v>4001</v>
          </cell>
        </row>
        <row r="367">
          <cell r="A367" t="str">
            <v>RC00212</v>
          </cell>
          <cell r="B367">
            <v>9117</v>
          </cell>
          <cell r="C367" t="str">
            <v>NonResident-Graduate-Fall</v>
          </cell>
          <cell r="D367">
            <v>4001</v>
          </cell>
        </row>
        <row r="368">
          <cell r="A368" t="str">
            <v>RC00212</v>
          </cell>
          <cell r="B368">
            <v>9184</v>
          </cell>
          <cell r="C368" t="str">
            <v>NonRes-Law School-Fall</v>
          </cell>
          <cell r="D368">
            <v>4001</v>
          </cell>
        </row>
        <row r="369">
          <cell r="A369" t="str">
            <v>RC00175</v>
          </cell>
          <cell r="B369">
            <v>9147</v>
          </cell>
          <cell r="C369" t="str">
            <v>NonResident Grad-Intersession</v>
          </cell>
          <cell r="D369">
            <v>4001</v>
          </cell>
        </row>
        <row r="370">
          <cell r="A370" t="str">
            <v>RC00175</v>
          </cell>
          <cell r="B370">
            <v>9174</v>
          </cell>
          <cell r="C370" t="str">
            <v>NonRes-Law School-Intersession</v>
          </cell>
          <cell r="D370">
            <v>4001</v>
          </cell>
        </row>
        <row r="371">
          <cell r="A371" t="str">
            <v>RC00213</v>
          </cell>
          <cell r="B371">
            <v>9127</v>
          </cell>
          <cell r="C371" t="str">
            <v>NonResident-Graduate-Spring</v>
          </cell>
          <cell r="D371">
            <v>4001</v>
          </cell>
        </row>
        <row r="372">
          <cell r="A372" t="str">
            <v>RC00213</v>
          </cell>
          <cell r="B372">
            <v>9185</v>
          </cell>
          <cell r="C372" t="str">
            <v>NonRes-Law School-Spring</v>
          </cell>
          <cell r="D372">
            <v>4001</v>
          </cell>
        </row>
        <row r="373">
          <cell r="A373" t="str">
            <v>RC00007</v>
          </cell>
          <cell r="B373">
            <v>9107</v>
          </cell>
          <cell r="C373" t="str">
            <v>NonResident-Graduate-Summer</v>
          </cell>
          <cell r="D373">
            <v>4001</v>
          </cell>
        </row>
        <row r="374">
          <cell r="A374" t="str">
            <v>RC00007</v>
          </cell>
          <cell r="B374">
            <v>9183</v>
          </cell>
          <cell r="C374" t="str">
            <v>NonRes-Law School-Summer</v>
          </cell>
          <cell r="D374">
            <v>4001</v>
          </cell>
        </row>
        <row r="375">
          <cell r="A375" t="str">
            <v>RC00405</v>
          </cell>
          <cell r="D375">
            <v>4001</v>
          </cell>
        </row>
        <row r="376">
          <cell r="A376" t="str">
            <v>RC00406</v>
          </cell>
          <cell r="D376">
            <v>4001</v>
          </cell>
        </row>
        <row r="377">
          <cell r="A377" t="str">
            <v>RC00407</v>
          </cell>
          <cell r="D377">
            <v>4001</v>
          </cell>
        </row>
        <row r="378">
          <cell r="A378" t="str">
            <v>RC00404</v>
          </cell>
          <cell r="D378">
            <v>4001</v>
          </cell>
        </row>
        <row r="379">
          <cell r="A379" t="str">
            <v>RC00397</v>
          </cell>
          <cell r="D379">
            <v>4001</v>
          </cell>
        </row>
        <row r="380">
          <cell r="A380" t="str">
            <v>RC00398</v>
          </cell>
          <cell r="D380">
            <v>4001</v>
          </cell>
        </row>
        <row r="381">
          <cell r="A381" t="str">
            <v>RC00399</v>
          </cell>
          <cell r="D381">
            <v>4001</v>
          </cell>
        </row>
        <row r="382">
          <cell r="A382" t="str">
            <v>RC00396</v>
          </cell>
          <cell r="D382">
            <v>4001</v>
          </cell>
        </row>
        <row r="383">
          <cell r="A383" t="str">
            <v>RC00401</v>
          </cell>
          <cell r="D383">
            <v>4001</v>
          </cell>
        </row>
        <row r="384">
          <cell r="A384" t="str">
            <v>RC00402</v>
          </cell>
          <cell r="D384">
            <v>4001</v>
          </cell>
        </row>
        <row r="385">
          <cell r="A385" t="str">
            <v>RC00403</v>
          </cell>
          <cell r="D385">
            <v>4001</v>
          </cell>
        </row>
        <row r="386">
          <cell r="A386" t="str">
            <v>RC00400</v>
          </cell>
          <cell r="D386">
            <v>4001</v>
          </cell>
        </row>
        <row r="387">
          <cell r="A387" t="str">
            <v>RC00393</v>
          </cell>
          <cell r="D387">
            <v>4001</v>
          </cell>
        </row>
        <row r="388">
          <cell r="A388" t="str">
            <v>RC00394</v>
          </cell>
          <cell r="D388">
            <v>4001</v>
          </cell>
        </row>
        <row r="389">
          <cell r="A389" t="str">
            <v>RC00395</v>
          </cell>
          <cell r="D389">
            <v>4001</v>
          </cell>
        </row>
        <row r="390">
          <cell r="A390" t="str">
            <v>RC00392</v>
          </cell>
          <cell r="D390">
            <v>4001</v>
          </cell>
        </row>
        <row r="391">
          <cell r="A391" t="str">
            <v>RC00389</v>
          </cell>
          <cell r="D391">
            <v>4001</v>
          </cell>
        </row>
        <row r="392">
          <cell r="A392" t="str">
            <v>RC00390</v>
          </cell>
          <cell r="D392">
            <v>4001</v>
          </cell>
        </row>
        <row r="393">
          <cell r="A393" t="str">
            <v>RC00391</v>
          </cell>
          <cell r="D393">
            <v>4001</v>
          </cell>
        </row>
        <row r="394">
          <cell r="A394" t="str">
            <v>RC00388</v>
          </cell>
          <cell r="D394">
            <v>4001</v>
          </cell>
        </row>
        <row r="395">
          <cell r="A395" t="str">
            <v>RC00205</v>
          </cell>
          <cell r="B395">
            <v>9143</v>
          </cell>
          <cell r="C395" t="str">
            <v>Resident Grad-Intersession</v>
          </cell>
          <cell r="D395">
            <v>4001</v>
          </cell>
        </row>
        <row r="396">
          <cell r="A396" t="str">
            <v>RC00004</v>
          </cell>
          <cell r="B396">
            <v>9103</v>
          </cell>
          <cell r="C396" t="str">
            <v>Resident-Grad-Summer</v>
          </cell>
          <cell r="D396">
            <v>4001</v>
          </cell>
        </row>
        <row r="397">
          <cell r="A397" t="str">
            <v>RC00004</v>
          </cell>
          <cell r="B397">
            <v>9106</v>
          </cell>
          <cell r="C397" t="str">
            <v>Resident-Law School-Summer</v>
          </cell>
          <cell r="D397">
            <v>4001</v>
          </cell>
        </row>
        <row r="398">
          <cell r="A398" t="str">
            <v>RC00203</v>
          </cell>
          <cell r="B398">
            <v>9113</v>
          </cell>
          <cell r="C398" t="str">
            <v>Resident-Graduate-Fall</v>
          </cell>
          <cell r="D398">
            <v>4001</v>
          </cell>
        </row>
        <row r="399">
          <cell r="A399" t="str">
            <v>RC00203</v>
          </cell>
          <cell r="B399">
            <v>9116</v>
          </cell>
          <cell r="C399" t="str">
            <v>Resident-Law School-Fall</v>
          </cell>
          <cell r="D399">
            <v>4001</v>
          </cell>
        </row>
        <row r="400">
          <cell r="A400" t="str">
            <v>RC00204</v>
          </cell>
          <cell r="B400">
            <v>9123</v>
          </cell>
          <cell r="C400" t="str">
            <v>Resident-Graduate-Spring</v>
          </cell>
          <cell r="D400">
            <v>4001</v>
          </cell>
        </row>
        <row r="401">
          <cell r="A401" t="str">
            <v>RC00204</v>
          </cell>
          <cell r="B401">
            <v>9126</v>
          </cell>
          <cell r="C401" t="str">
            <v>Resident-Law School-Spring</v>
          </cell>
          <cell r="D401">
            <v>4001</v>
          </cell>
        </row>
        <row r="402">
          <cell r="A402" t="str">
            <v>RC00358</v>
          </cell>
          <cell r="D402">
            <v>4001</v>
          </cell>
        </row>
        <row r="403">
          <cell r="D403">
            <v>4002</v>
          </cell>
        </row>
        <row r="404">
          <cell r="A404" t="str">
            <v>RC00014</v>
          </cell>
          <cell r="B404">
            <v>9150</v>
          </cell>
          <cell r="C404" t="str">
            <v>Fees Administrative-Misc</v>
          </cell>
          <cell r="D404">
            <v>4002</v>
          </cell>
        </row>
        <row r="405">
          <cell r="A405" t="str">
            <v>RC00024</v>
          </cell>
          <cell r="B405">
            <v>9173</v>
          </cell>
          <cell r="C405" t="str">
            <v>Flex Option Tuition</v>
          </cell>
          <cell r="D405">
            <v>4002</v>
          </cell>
        </row>
        <row r="406">
          <cell r="A406" t="str">
            <v>RC00017</v>
          </cell>
          <cell r="B406">
            <v>9159</v>
          </cell>
          <cell r="C406" t="str">
            <v>Cont Ed-Independent Study</v>
          </cell>
          <cell r="D406">
            <v>4002</v>
          </cell>
        </row>
        <row r="407">
          <cell r="A407" t="str">
            <v>RC00018</v>
          </cell>
          <cell r="B407">
            <v>9160</v>
          </cell>
          <cell r="C407" t="str">
            <v>Cont Ed-Informal Instruction</v>
          </cell>
          <cell r="D407">
            <v>4002</v>
          </cell>
        </row>
        <row r="408">
          <cell r="A408" t="str">
            <v>RC00116</v>
          </cell>
          <cell r="B408">
            <v>9175</v>
          </cell>
          <cell r="C408" t="str">
            <v>Prior Year Academic Fees</v>
          </cell>
          <cell r="D408">
            <v>4002</v>
          </cell>
        </row>
        <row r="409">
          <cell r="A409" t="str">
            <v>RC00029</v>
          </cell>
          <cell r="B409">
            <v>9196</v>
          </cell>
          <cell r="C409" t="str">
            <v>Advance Fees</v>
          </cell>
          <cell r="D409">
            <v>4002</v>
          </cell>
        </row>
        <row r="410">
          <cell r="A410" t="str">
            <v>RC00029</v>
          </cell>
          <cell r="B410">
            <v>9275</v>
          </cell>
          <cell r="C410" t="str">
            <v>Advance Admission Receipts</v>
          </cell>
          <cell r="D410">
            <v>4002</v>
          </cell>
        </row>
        <row r="411">
          <cell r="A411" t="str">
            <v>RC00117</v>
          </cell>
          <cell r="B411">
            <v>9178</v>
          </cell>
          <cell r="C411" t="str">
            <v>Prior Year Fees-Extension Prog</v>
          </cell>
          <cell r="D411">
            <v>4002</v>
          </cell>
        </row>
        <row r="412">
          <cell r="A412" t="str">
            <v>RC00417</v>
          </cell>
          <cell r="B412">
            <v>9130</v>
          </cell>
          <cell r="C412" t="str">
            <v>Fees Clearing Account</v>
          </cell>
          <cell r="D412">
            <v>4999</v>
          </cell>
        </row>
        <row r="413">
          <cell r="A413" t="str">
            <v>RC00127</v>
          </cell>
          <cell r="B413">
            <v>9322</v>
          </cell>
          <cell r="C413" t="str">
            <v>Field Trip Fees</v>
          </cell>
          <cell r="D413">
            <v>4002</v>
          </cell>
        </row>
        <row r="414">
          <cell r="A414" t="str">
            <v>RC00030</v>
          </cell>
          <cell r="B414">
            <v>9199</v>
          </cell>
          <cell r="C414" t="str">
            <v>Minnesota Reciprocity</v>
          </cell>
          <cell r="D414">
            <v>4002</v>
          </cell>
        </row>
        <row r="415">
          <cell r="A415" t="str">
            <v>RC99988</v>
          </cell>
          <cell r="B415">
            <v>9182</v>
          </cell>
          <cell r="C415" t="str">
            <v>Miscellaneous Fees</v>
          </cell>
          <cell r="D415">
            <v>4002</v>
          </cell>
        </row>
        <row r="416">
          <cell r="A416" t="str">
            <v>RC00028</v>
          </cell>
          <cell r="B416">
            <v>9194</v>
          </cell>
          <cell r="C416" t="str">
            <v>Midwest Higher Ed Exchange PR</v>
          </cell>
          <cell r="D416">
            <v>4002</v>
          </cell>
        </row>
        <row r="417">
          <cell r="A417" t="str">
            <v>RC00003</v>
          </cell>
          <cell r="B417">
            <v>9151</v>
          </cell>
          <cell r="C417" t="str">
            <v>Special Course Fees</v>
          </cell>
          <cell r="D417">
            <v>4002</v>
          </cell>
        </row>
        <row r="418">
          <cell r="A418" t="str">
            <v>RC00257</v>
          </cell>
          <cell r="B418">
            <v>9179</v>
          </cell>
          <cell r="C418" t="str">
            <v>Prior Year Special Course Fees</v>
          </cell>
          <cell r="D418">
            <v>4002</v>
          </cell>
        </row>
        <row r="419">
          <cell r="A419" t="str">
            <v>RC00229</v>
          </cell>
          <cell r="B419">
            <v>9286</v>
          </cell>
          <cell r="C419" t="str">
            <v>Student Union Fees Prior</v>
          </cell>
          <cell r="D419">
            <v>4002</v>
          </cell>
        </row>
        <row r="420">
          <cell r="A420" t="str">
            <v>RC00026</v>
          </cell>
          <cell r="B420">
            <v>9187</v>
          </cell>
          <cell r="C420" t="str">
            <v>Third Party AR - Tuition</v>
          </cell>
          <cell r="D420">
            <v>4002</v>
          </cell>
        </row>
        <row r="421">
          <cell r="A421" t="str">
            <v>RC99997</v>
          </cell>
          <cell r="B421">
            <v>9186</v>
          </cell>
          <cell r="C421" t="str">
            <v>Tuition Account Receivable</v>
          </cell>
          <cell r="D421">
            <v>4002</v>
          </cell>
        </row>
        <row r="422">
          <cell r="A422" t="str">
            <v>RC00025</v>
          </cell>
          <cell r="B422">
            <v>9180</v>
          </cell>
          <cell r="C422" t="str">
            <v>Forfeiture Fees-Doctoral Dis</v>
          </cell>
          <cell r="D422">
            <v>4002</v>
          </cell>
        </row>
        <row r="423">
          <cell r="A423" t="str">
            <v>RC00169</v>
          </cell>
          <cell r="B423">
            <v>9189</v>
          </cell>
          <cell r="C423" t="str">
            <v>Fees-100% Campus Retention</v>
          </cell>
          <cell r="D423">
            <v>4002</v>
          </cell>
        </row>
        <row r="424">
          <cell r="A424" t="str">
            <v>RC00224</v>
          </cell>
          <cell r="B424">
            <v>9192</v>
          </cell>
          <cell r="C424" t="str">
            <v>Differential Tuition-Fall</v>
          </cell>
          <cell r="D424">
            <v>4002</v>
          </cell>
        </row>
        <row r="425">
          <cell r="A425" t="str">
            <v>RC00226</v>
          </cell>
          <cell r="B425">
            <v>9195</v>
          </cell>
          <cell r="C425" t="str">
            <v>Differential Tuition-Intersess</v>
          </cell>
          <cell r="D425">
            <v>4002</v>
          </cell>
        </row>
        <row r="426">
          <cell r="A426" t="str">
            <v>RC00225</v>
          </cell>
          <cell r="B426">
            <v>9193</v>
          </cell>
          <cell r="C426" t="str">
            <v>Differential Tuition-Spring</v>
          </cell>
          <cell r="D426">
            <v>4002</v>
          </cell>
        </row>
        <row r="427">
          <cell r="A427" t="str">
            <v>RC00027</v>
          </cell>
          <cell r="B427">
            <v>9191</v>
          </cell>
          <cell r="C427" t="str">
            <v>Differential Tuition-Summer</v>
          </cell>
          <cell r="D427">
            <v>4002</v>
          </cell>
        </row>
        <row r="428">
          <cell r="A428" t="str">
            <v>RC00015</v>
          </cell>
          <cell r="B428">
            <v>9155</v>
          </cell>
          <cell r="C428" t="str">
            <v>Distance Education Fees</v>
          </cell>
          <cell r="D428">
            <v>4002</v>
          </cell>
        </row>
        <row r="429">
          <cell r="A429" t="str">
            <v>RC00291</v>
          </cell>
          <cell r="D429">
            <v>4002</v>
          </cell>
        </row>
        <row r="430">
          <cell r="A430" t="str">
            <v>RC00023</v>
          </cell>
          <cell r="B430">
            <v>9172</v>
          </cell>
          <cell r="C430" t="str">
            <v>Credit Classes-Ext Degree Prog</v>
          </cell>
          <cell r="D430">
            <v>4002</v>
          </cell>
        </row>
        <row r="431">
          <cell r="A431" t="str">
            <v>RC00118</v>
          </cell>
          <cell r="B431">
            <v>9181</v>
          </cell>
          <cell r="C431" t="str">
            <v>Forfeited Admission Deposits</v>
          </cell>
          <cell r="D431">
            <v>4002</v>
          </cell>
        </row>
        <row r="432">
          <cell r="A432" t="str">
            <v>RC00010</v>
          </cell>
          <cell r="B432">
            <v>9132</v>
          </cell>
          <cell r="C432" t="str">
            <v>Application Fees-Pharmacy</v>
          </cell>
          <cell r="D432">
            <v>4002</v>
          </cell>
        </row>
        <row r="433">
          <cell r="A433" t="str">
            <v>RC00010</v>
          </cell>
          <cell r="B433">
            <v>9136</v>
          </cell>
          <cell r="C433" t="str">
            <v>Application Fees-Grad School</v>
          </cell>
          <cell r="D433">
            <v>4002</v>
          </cell>
        </row>
        <row r="434">
          <cell r="A434" t="str">
            <v>RC00010</v>
          </cell>
          <cell r="B434">
            <v>9137</v>
          </cell>
          <cell r="C434" t="str">
            <v>Application Fees-Law School</v>
          </cell>
          <cell r="D434">
            <v>4002</v>
          </cell>
        </row>
        <row r="435">
          <cell r="A435" t="str">
            <v>RC00010</v>
          </cell>
          <cell r="B435">
            <v>9138</v>
          </cell>
          <cell r="C435" t="str">
            <v>Application Fees-Med School</v>
          </cell>
          <cell r="D435">
            <v>4002</v>
          </cell>
        </row>
        <row r="436">
          <cell r="A436" t="str">
            <v>RC00010</v>
          </cell>
          <cell r="B436">
            <v>9139</v>
          </cell>
          <cell r="C436" t="str">
            <v>Application Fees-Vet Medicine</v>
          </cell>
          <cell r="D436">
            <v>4002</v>
          </cell>
        </row>
        <row r="437">
          <cell r="A437" t="str">
            <v>RC00303</v>
          </cell>
          <cell r="D437">
            <v>4002</v>
          </cell>
        </row>
        <row r="438">
          <cell r="A438" t="str">
            <v>RC00019</v>
          </cell>
          <cell r="B438">
            <v>9161</v>
          </cell>
          <cell r="C438" t="str">
            <v>Independent Study Fees</v>
          </cell>
          <cell r="D438">
            <v>4002</v>
          </cell>
        </row>
        <row r="439">
          <cell r="A439" t="str">
            <v>RC00305</v>
          </cell>
          <cell r="D439">
            <v>4002</v>
          </cell>
        </row>
        <row r="440">
          <cell r="A440" t="str">
            <v>RC00329</v>
          </cell>
          <cell r="D440">
            <v>4002</v>
          </cell>
        </row>
        <row r="441">
          <cell r="A441" t="str">
            <v>RC00330</v>
          </cell>
          <cell r="D441">
            <v>4002</v>
          </cell>
        </row>
        <row r="442">
          <cell r="A442" t="str">
            <v>RC00331</v>
          </cell>
          <cell r="D442">
            <v>4002</v>
          </cell>
        </row>
        <row r="443">
          <cell r="A443" t="str">
            <v>RC00344</v>
          </cell>
          <cell r="D443">
            <v>4002</v>
          </cell>
        </row>
        <row r="444">
          <cell r="A444" t="str">
            <v>RC00346</v>
          </cell>
          <cell r="D444">
            <v>4002</v>
          </cell>
        </row>
        <row r="445">
          <cell r="A445" t="str">
            <v>RC00408</v>
          </cell>
          <cell r="D445">
            <v>4002</v>
          </cell>
        </row>
        <row r="446">
          <cell r="A446" t="str">
            <v>RC00163</v>
          </cell>
          <cell r="B446" t="str">
            <v>970G</v>
          </cell>
          <cell r="C446" t="str">
            <v>Scholarship Allowance REV</v>
          </cell>
          <cell r="D446">
            <v>4002</v>
          </cell>
        </row>
        <row r="447">
          <cell r="A447" t="str">
            <v>RC00201</v>
          </cell>
          <cell r="B447">
            <v>9112</v>
          </cell>
          <cell r="C447" t="str">
            <v>Special Course Fees-Fall</v>
          </cell>
          <cell r="D447">
            <v>4002</v>
          </cell>
        </row>
        <row r="448">
          <cell r="A448" t="str">
            <v>RC00264</v>
          </cell>
          <cell r="B448">
            <v>9197</v>
          </cell>
          <cell r="C448" t="str">
            <v>Intersession-Special CourseFee</v>
          </cell>
          <cell r="D448">
            <v>4002</v>
          </cell>
        </row>
        <row r="449">
          <cell r="A449" t="str">
            <v>RC00202</v>
          </cell>
          <cell r="B449">
            <v>9122</v>
          </cell>
          <cell r="C449" t="str">
            <v>Special Course Fees-Spring</v>
          </cell>
          <cell r="D449">
            <v>4002</v>
          </cell>
        </row>
        <row r="450">
          <cell r="A450" t="str">
            <v>RC00200</v>
          </cell>
          <cell r="B450">
            <v>9102</v>
          </cell>
          <cell r="C450" t="str">
            <v>Special Course Fees-Summer</v>
          </cell>
          <cell r="D450">
            <v>4002</v>
          </cell>
        </row>
        <row r="451">
          <cell r="A451" t="str">
            <v>RC00033</v>
          </cell>
          <cell r="B451">
            <v>9282</v>
          </cell>
          <cell r="C451" t="str">
            <v>Student Activity Fees</v>
          </cell>
          <cell r="D451">
            <v>4002</v>
          </cell>
        </row>
        <row r="452">
          <cell r="A452" t="str">
            <v>RC00287</v>
          </cell>
          <cell r="D452">
            <v>4002</v>
          </cell>
        </row>
        <row r="453">
          <cell r="A453" t="str">
            <v>RC00031</v>
          </cell>
          <cell r="B453">
            <v>9280</v>
          </cell>
          <cell r="C453" t="str">
            <v>Student Health Fees</v>
          </cell>
          <cell r="D453">
            <v>4002</v>
          </cell>
        </row>
        <row r="454">
          <cell r="A454" t="str">
            <v>RC00361</v>
          </cell>
          <cell r="D454">
            <v>4002</v>
          </cell>
        </row>
        <row r="455">
          <cell r="A455" t="str">
            <v>RC00187</v>
          </cell>
          <cell r="D455">
            <v>4002</v>
          </cell>
        </row>
        <row r="456">
          <cell r="A456" t="str">
            <v>RC00186</v>
          </cell>
          <cell r="D456">
            <v>4002</v>
          </cell>
        </row>
        <row r="457">
          <cell r="A457" t="str">
            <v>RC00032</v>
          </cell>
          <cell r="B457">
            <v>9281</v>
          </cell>
          <cell r="C457" t="str">
            <v>Student Union Fees</v>
          </cell>
          <cell r="D457">
            <v>4002</v>
          </cell>
        </row>
        <row r="458">
          <cell r="A458" t="str">
            <v>RC00034</v>
          </cell>
          <cell r="B458">
            <v>9283</v>
          </cell>
          <cell r="C458" t="str">
            <v>S1 Student Union Fees</v>
          </cell>
          <cell r="D458">
            <v>4002</v>
          </cell>
        </row>
        <row r="459">
          <cell r="A459" t="str">
            <v>RC00230</v>
          </cell>
          <cell r="B459">
            <v>9288</v>
          </cell>
          <cell r="C459" t="str">
            <v>Student Union Fees Intersessio</v>
          </cell>
          <cell r="D459">
            <v>4002</v>
          </cell>
        </row>
        <row r="460">
          <cell r="A460" t="str">
            <v>RC00227</v>
          </cell>
          <cell r="B460">
            <v>9284</v>
          </cell>
          <cell r="C460" t="str">
            <v>S2 Student Union Fees</v>
          </cell>
          <cell r="D460">
            <v>4002</v>
          </cell>
        </row>
        <row r="461">
          <cell r="A461" t="str">
            <v>RC00228</v>
          </cell>
          <cell r="B461">
            <v>9285</v>
          </cell>
          <cell r="C461" t="str">
            <v>Summer Student Union Fees</v>
          </cell>
          <cell r="D461">
            <v>4002</v>
          </cell>
        </row>
        <row r="462">
          <cell r="A462" t="str">
            <v>RC00185</v>
          </cell>
          <cell r="D462">
            <v>4002</v>
          </cell>
        </row>
        <row r="463">
          <cell r="A463" t="str">
            <v>RC00184</v>
          </cell>
          <cell r="D463">
            <v>4002</v>
          </cell>
        </row>
        <row r="464">
          <cell r="A464" t="str">
            <v>RC00012</v>
          </cell>
          <cell r="B464">
            <v>9135</v>
          </cell>
          <cell r="C464" t="str">
            <v>Application Fees-Undergrad</v>
          </cell>
          <cell r="D464">
            <v>4002</v>
          </cell>
        </row>
        <row r="465">
          <cell r="D465">
            <v>4003</v>
          </cell>
        </row>
        <row r="466">
          <cell r="A466" t="str">
            <v>RC99985</v>
          </cell>
          <cell r="B466">
            <v>9108</v>
          </cell>
          <cell r="C466" t="str">
            <v>Summer Clearing Refunds</v>
          </cell>
          <cell r="D466">
            <v>4003</v>
          </cell>
        </row>
        <row r="467">
          <cell r="A467" t="str">
            <v>RC99983</v>
          </cell>
          <cell r="B467">
            <v>9118</v>
          </cell>
          <cell r="C467" t="str">
            <v>Sem 1 Clearing Refunds</v>
          </cell>
          <cell r="D467">
            <v>4003</v>
          </cell>
        </row>
        <row r="468">
          <cell r="A468" t="str">
            <v>RC99981</v>
          </cell>
          <cell r="B468">
            <v>9128</v>
          </cell>
          <cell r="C468" t="str">
            <v>Clearing Refunds-Spring</v>
          </cell>
          <cell r="D468">
            <v>4003</v>
          </cell>
        </row>
        <row r="469">
          <cell r="A469" t="str">
            <v>RC88910</v>
          </cell>
          <cell r="B469">
            <v>9314</v>
          </cell>
          <cell r="C469" t="str">
            <v>Refund-Payment A/R Balances</v>
          </cell>
          <cell r="D469">
            <v>4003</v>
          </cell>
        </row>
        <row r="470">
          <cell r="D470">
            <v>4004</v>
          </cell>
        </row>
        <row r="471">
          <cell r="A471" t="str">
            <v>RC00308</v>
          </cell>
          <cell r="D471">
            <v>4004</v>
          </cell>
        </row>
        <row r="472">
          <cell r="A472" t="str">
            <v>RC00309</v>
          </cell>
          <cell r="D472">
            <v>4004</v>
          </cell>
        </row>
        <row r="473">
          <cell r="A473" t="str">
            <v>RC00310</v>
          </cell>
          <cell r="D473">
            <v>4004</v>
          </cell>
        </row>
        <row r="474">
          <cell r="A474" t="str">
            <v>RC00311</v>
          </cell>
          <cell r="D474">
            <v>4004</v>
          </cell>
        </row>
        <row r="475">
          <cell r="A475" t="str">
            <v>RC00320</v>
          </cell>
          <cell r="D475">
            <v>4004</v>
          </cell>
        </row>
        <row r="476">
          <cell r="A476" t="str">
            <v>RC00321</v>
          </cell>
          <cell r="D476">
            <v>4004</v>
          </cell>
        </row>
        <row r="477">
          <cell r="A477" t="str">
            <v>RC00322</v>
          </cell>
          <cell r="D477">
            <v>4004</v>
          </cell>
        </row>
        <row r="478">
          <cell r="A478" t="str">
            <v>RC00323</v>
          </cell>
          <cell r="D478">
            <v>4004</v>
          </cell>
        </row>
        <row r="479">
          <cell r="A479" t="str">
            <v>RC00325</v>
          </cell>
          <cell r="D479">
            <v>4004</v>
          </cell>
        </row>
        <row r="480">
          <cell r="A480" t="str">
            <v>RC00326</v>
          </cell>
          <cell r="D480">
            <v>4004</v>
          </cell>
        </row>
        <row r="481">
          <cell r="A481" t="str">
            <v>RC00327</v>
          </cell>
          <cell r="D481">
            <v>4004</v>
          </cell>
        </row>
        <row r="482">
          <cell r="A482" t="str">
            <v>RC00328</v>
          </cell>
          <cell r="D482">
            <v>4004</v>
          </cell>
        </row>
        <row r="483">
          <cell r="A483" t="str">
            <v>RC00405</v>
          </cell>
          <cell r="D483">
            <v>4004</v>
          </cell>
        </row>
        <row r="484">
          <cell r="A484" t="str">
            <v>RC00406</v>
          </cell>
          <cell r="D484">
            <v>4004</v>
          </cell>
        </row>
        <row r="485">
          <cell r="A485" t="str">
            <v>RC00407</v>
          </cell>
          <cell r="D485">
            <v>4004</v>
          </cell>
        </row>
        <row r="486">
          <cell r="A486" t="str">
            <v>RC00404</v>
          </cell>
          <cell r="D486">
            <v>4004</v>
          </cell>
        </row>
        <row r="487">
          <cell r="A487" t="str">
            <v>RC00397</v>
          </cell>
          <cell r="D487">
            <v>4004</v>
          </cell>
        </row>
        <row r="488">
          <cell r="A488" t="str">
            <v>RC00398</v>
          </cell>
          <cell r="D488">
            <v>4004</v>
          </cell>
        </row>
        <row r="489">
          <cell r="A489" t="str">
            <v>RC00399</v>
          </cell>
          <cell r="D489">
            <v>4004</v>
          </cell>
        </row>
        <row r="490">
          <cell r="A490" t="str">
            <v>RC00396</v>
          </cell>
          <cell r="D490">
            <v>4004</v>
          </cell>
        </row>
        <row r="491">
          <cell r="A491" t="str">
            <v>RC00401</v>
          </cell>
          <cell r="D491">
            <v>4004</v>
          </cell>
        </row>
        <row r="492">
          <cell r="A492" t="str">
            <v>RC00402</v>
          </cell>
          <cell r="D492">
            <v>4004</v>
          </cell>
        </row>
        <row r="493">
          <cell r="A493" t="str">
            <v>RC00403</v>
          </cell>
          <cell r="D493">
            <v>4004</v>
          </cell>
        </row>
        <row r="494">
          <cell r="A494" t="str">
            <v>RC00400</v>
          </cell>
          <cell r="D494">
            <v>4004</v>
          </cell>
        </row>
        <row r="495">
          <cell r="A495" t="str">
            <v>RC00393</v>
          </cell>
          <cell r="D495">
            <v>4004</v>
          </cell>
        </row>
        <row r="496">
          <cell r="A496" t="str">
            <v>RC00394</v>
          </cell>
          <cell r="D496">
            <v>4004</v>
          </cell>
        </row>
        <row r="497">
          <cell r="A497" t="str">
            <v>RC00395</v>
          </cell>
          <cell r="D497">
            <v>4004</v>
          </cell>
        </row>
        <row r="498">
          <cell r="A498" t="str">
            <v>RC00392</v>
          </cell>
          <cell r="D498">
            <v>4004</v>
          </cell>
        </row>
        <row r="499">
          <cell r="A499" t="str">
            <v>RC00389</v>
          </cell>
          <cell r="D499">
            <v>4004</v>
          </cell>
        </row>
        <row r="500">
          <cell r="A500" t="str">
            <v>RC00390</v>
          </cell>
          <cell r="D500">
            <v>4004</v>
          </cell>
        </row>
        <row r="501">
          <cell r="A501" t="str">
            <v>RC00391</v>
          </cell>
          <cell r="D501">
            <v>4004</v>
          </cell>
        </row>
        <row r="502">
          <cell r="A502" t="str">
            <v>RC00388</v>
          </cell>
          <cell r="D502">
            <v>4004</v>
          </cell>
        </row>
        <row r="503">
          <cell r="A503" t="str">
            <v>RC00352</v>
          </cell>
          <cell r="D503">
            <v>4004</v>
          </cell>
        </row>
        <row r="504">
          <cell r="A504" t="str">
            <v>RC00353</v>
          </cell>
          <cell r="D504">
            <v>4004</v>
          </cell>
        </row>
        <row r="505">
          <cell r="A505" t="str">
            <v>RC00354</v>
          </cell>
          <cell r="D505">
            <v>4004</v>
          </cell>
        </row>
        <row r="506">
          <cell r="A506" t="str">
            <v>RC00355</v>
          </cell>
          <cell r="D506">
            <v>4004</v>
          </cell>
        </row>
        <row r="507">
          <cell r="D507">
            <v>4005</v>
          </cell>
        </row>
        <row r="508">
          <cell r="A508" t="str">
            <v>RC00035</v>
          </cell>
          <cell r="B508">
            <v>9291</v>
          </cell>
          <cell r="C508" t="str">
            <v>Seg Fee Distribution</v>
          </cell>
          <cell r="D508">
            <v>4005</v>
          </cell>
        </row>
        <row r="509">
          <cell r="A509" t="str">
            <v>RC00231</v>
          </cell>
          <cell r="B509">
            <v>9292</v>
          </cell>
          <cell r="C509" t="str">
            <v>Seg Fees-Fall</v>
          </cell>
          <cell r="D509">
            <v>4005</v>
          </cell>
        </row>
        <row r="510">
          <cell r="A510" t="str">
            <v>RC00232</v>
          </cell>
          <cell r="B510">
            <v>9294</v>
          </cell>
          <cell r="C510" t="str">
            <v>Seg Fees-Spring</v>
          </cell>
          <cell r="D510">
            <v>4005</v>
          </cell>
        </row>
        <row r="511">
          <cell r="A511" t="str">
            <v>RC00233</v>
          </cell>
          <cell r="B511">
            <v>9296</v>
          </cell>
          <cell r="C511" t="str">
            <v>Seg Fees-Intersession</v>
          </cell>
          <cell r="D511">
            <v>4005</v>
          </cell>
        </row>
        <row r="512">
          <cell r="A512" t="str">
            <v>RC00234</v>
          </cell>
          <cell r="B512">
            <v>9297</v>
          </cell>
          <cell r="C512" t="str">
            <v>Seg Fees-Summer</v>
          </cell>
          <cell r="D512">
            <v>4005</v>
          </cell>
        </row>
        <row r="513">
          <cell r="A513" t="str">
            <v>RC00235</v>
          </cell>
          <cell r="B513">
            <v>9298</v>
          </cell>
          <cell r="C513" t="str">
            <v>Seg Fees Prior Year</v>
          </cell>
          <cell r="D513">
            <v>4005</v>
          </cell>
        </row>
        <row r="514">
          <cell r="A514" t="str">
            <v>RC00408</v>
          </cell>
          <cell r="D514">
            <v>4005</v>
          </cell>
        </row>
        <row r="515">
          <cell r="D515">
            <v>4006</v>
          </cell>
        </row>
        <row r="516">
          <cell r="A516" t="str">
            <v>RC00388</v>
          </cell>
          <cell r="B516">
            <v>9000</v>
          </cell>
          <cell r="C516" t="str">
            <v>Remission-Resident Summer</v>
          </cell>
          <cell r="D516">
            <v>4006</v>
          </cell>
        </row>
        <row r="517">
          <cell r="A517" t="str">
            <v>RC00389</v>
          </cell>
          <cell r="B517">
            <v>9001</v>
          </cell>
          <cell r="C517" t="str">
            <v>Remission-Resident Fall</v>
          </cell>
          <cell r="D517">
            <v>4006</v>
          </cell>
        </row>
        <row r="518">
          <cell r="A518" t="str">
            <v>RC00390</v>
          </cell>
          <cell r="B518">
            <v>9002</v>
          </cell>
          <cell r="C518" t="str">
            <v>Remission-Resident Intersession</v>
          </cell>
          <cell r="D518">
            <v>4006</v>
          </cell>
        </row>
        <row r="519">
          <cell r="A519" t="str">
            <v>RC00391</v>
          </cell>
          <cell r="B519">
            <v>9003</v>
          </cell>
          <cell r="C519" t="str">
            <v>Remission-Resident Spring</v>
          </cell>
          <cell r="D519">
            <v>4006</v>
          </cell>
        </row>
        <row r="520">
          <cell r="A520" t="str">
            <v>RC00392</v>
          </cell>
          <cell r="B520">
            <v>9004</v>
          </cell>
          <cell r="C520" t="str">
            <v>Remission-NonRes Summer</v>
          </cell>
          <cell r="D520">
            <v>4006</v>
          </cell>
        </row>
        <row r="521">
          <cell r="A521" t="str">
            <v>RC00393</v>
          </cell>
          <cell r="B521">
            <v>9005</v>
          </cell>
          <cell r="C521" t="str">
            <v>Remission-NonRes Fall</v>
          </cell>
          <cell r="D521">
            <v>4006</v>
          </cell>
        </row>
        <row r="522">
          <cell r="A522" t="str">
            <v>RC00394</v>
          </cell>
          <cell r="B522">
            <v>9006</v>
          </cell>
          <cell r="C522" t="str">
            <v>Remission-NonRes Intersession</v>
          </cell>
          <cell r="D522">
            <v>4006</v>
          </cell>
        </row>
        <row r="523">
          <cell r="A523" t="str">
            <v>RC00395</v>
          </cell>
          <cell r="B523">
            <v>9007</v>
          </cell>
          <cell r="C523" t="str">
            <v>Remission-NonRes Spring</v>
          </cell>
          <cell r="D523">
            <v>4006</v>
          </cell>
        </row>
        <row r="524">
          <cell r="A524" t="str">
            <v>RC00396</v>
          </cell>
          <cell r="B524">
            <v>9008</v>
          </cell>
          <cell r="C524" t="str">
            <v>Remission-MN Summer</v>
          </cell>
          <cell r="D524">
            <v>4006</v>
          </cell>
        </row>
        <row r="525">
          <cell r="A525" t="str">
            <v>RC00397</v>
          </cell>
          <cell r="B525">
            <v>9009</v>
          </cell>
          <cell r="C525" t="str">
            <v>Remission-MN Fall</v>
          </cell>
          <cell r="D525">
            <v>4006</v>
          </cell>
        </row>
        <row r="526">
          <cell r="A526" t="str">
            <v>RC00398</v>
          </cell>
          <cell r="B526">
            <v>9010</v>
          </cell>
          <cell r="C526" t="str">
            <v>Remission-MN Intersession</v>
          </cell>
          <cell r="D526">
            <v>4006</v>
          </cell>
        </row>
        <row r="527">
          <cell r="A527" t="str">
            <v>RC00399</v>
          </cell>
          <cell r="B527">
            <v>9011</v>
          </cell>
          <cell r="C527" t="str">
            <v>Remission-MN Spring</v>
          </cell>
          <cell r="D527">
            <v>4006</v>
          </cell>
        </row>
        <row r="528">
          <cell r="A528" t="str">
            <v>RC00400</v>
          </cell>
          <cell r="B528">
            <v>9012</v>
          </cell>
          <cell r="C528" t="str">
            <v>Remission-MSEP Summer</v>
          </cell>
          <cell r="D528">
            <v>4006</v>
          </cell>
        </row>
        <row r="529">
          <cell r="A529" t="str">
            <v>RC00401</v>
          </cell>
          <cell r="B529">
            <v>9013</v>
          </cell>
          <cell r="C529" t="str">
            <v>Remission-MSEP Fall</v>
          </cell>
          <cell r="D529">
            <v>4006</v>
          </cell>
        </row>
        <row r="530">
          <cell r="A530" t="str">
            <v>RC00402</v>
          </cell>
          <cell r="B530">
            <v>9014</v>
          </cell>
          <cell r="C530" t="str">
            <v>Remission-MSEP Intersession</v>
          </cell>
          <cell r="D530">
            <v>4006</v>
          </cell>
        </row>
        <row r="531">
          <cell r="A531" t="str">
            <v>RC00403</v>
          </cell>
          <cell r="B531">
            <v>9015</v>
          </cell>
          <cell r="C531" t="str">
            <v>Remission-MSEP Spring</v>
          </cell>
          <cell r="D531">
            <v>4006</v>
          </cell>
        </row>
        <row r="532">
          <cell r="A532" t="str">
            <v>RC00404</v>
          </cell>
          <cell r="B532">
            <v>9016</v>
          </cell>
          <cell r="C532" t="str">
            <v>Remission-Midwest Summer</v>
          </cell>
          <cell r="D532">
            <v>4006</v>
          </cell>
        </row>
        <row r="533">
          <cell r="A533" t="str">
            <v>RC00405</v>
          </cell>
          <cell r="B533">
            <v>9017</v>
          </cell>
          <cell r="C533" t="str">
            <v>Remission-Midwest Fall</v>
          </cell>
          <cell r="D533">
            <v>4006</v>
          </cell>
        </row>
        <row r="534">
          <cell r="A534" t="str">
            <v>RC00406</v>
          </cell>
          <cell r="B534">
            <v>9018</v>
          </cell>
          <cell r="C534" t="str">
            <v>Remission-Midwest Intersession</v>
          </cell>
          <cell r="D534">
            <v>4006</v>
          </cell>
        </row>
        <row r="535">
          <cell r="A535" t="str">
            <v>RC00407</v>
          </cell>
          <cell r="B535">
            <v>9019</v>
          </cell>
          <cell r="C535" t="str">
            <v>Remission-Midwest Spring</v>
          </cell>
          <cell r="D535">
            <v>4006</v>
          </cell>
        </row>
        <row r="536">
          <cell r="A536" t="str">
            <v>RC00408</v>
          </cell>
          <cell r="B536">
            <v>9020</v>
          </cell>
          <cell r="C536" t="str">
            <v>Remission-Other Fees</v>
          </cell>
          <cell r="D536">
            <v>4006</v>
          </cell>
        </row>
        <row r="537">
          <cell r="D537">
            <v>4020</v>
          </cell>
        </row>
        <row r="538">
          <cell r="A538" t="str">
            <v>RC00037</v>
          </cell>
          <cell r="B538">
            <v>9230</v>
          </cell>
          <cell r="C538" t="str">
            <v>Federal Aid</v>
          </cell>
          <cell r="D538">
            <v>4020</v>
          </cell>
        </row>
        <row r="539">
          <cell r="A539" t="str">
            <v>RC00180</v>
          </cell>
          <cell r="B539" t="str">
            <v>967G</v>
          </cell>
          <cell r="C539" t="str">
            <v>Auxiliary Fed Grants &amp; Contr</v>
          </cell>
          <cell r="D539">
            <v>4020</v>
          </cell>
        </row>
        <row r="540">
          <cell r="A540" t="str">
            <v>RC00100</v>
          </cell>
          <cell r="B540" t="str">
            <v>962G</v>
          </cell>
          <cell r="C540" t="str">
            <v>State Revenue Adjustment</v>
          </cell>
          <cell r="D540">
            <v>4021</v>
          </cell>
        </row>
        <row r="541">
          <cell r="A541" t="str">
            <v>RC00161</v>
          </cell>
          <cell r="B541" t="str">
            <v>966G</v>
          </cell>
          <cell r="C541" t="str">
            <v>Local Revenue Adjustment</v>
          </cell>
          <cell r="D541">
            <v>4021</v>
          </cell>
        </row>
        <row r="542">
          <cell r="D542">
            <v>4021</v>
          </cell>
        </row>
        <row r="543">
          <cell r="D543">
            <v>4022</v>
          </cell>
        </row>
        <row r="544">
          <cell r="A544" t="str">
            <v>RC00113</v>
          </cell>
          <cell r="B544">
            <v>9504</v>
          </cell>
          <cell r="C544" t="str">
            <v>Private Grants</v>
          </cell>
          <cell r="D544">
            <v>4022</v>
          </cell>
        </row>
        <row r="545">
          <cell r="A545" t="str">
            <v>RC00112</v>
          </cell>
          <cell r="B545">
            <v>9508</v>
          </cell>
          <cell r="C545" t="str">
            <v>UW Medical Foundation</v>
          </cell>
          <cell r="D545">
            <v>4022</v>
          </cell>
        </row>
        <row r="546">
          <cell r="A546" t="str">
            <v>RC99987</v>
          </cell>
          <cell r="D546">
            <v>4022</v>
          </cell>
        </row>
        <row r="547">
          <cell r="A547" t="str">
            <v>RC00113</v>
          </cell>
          <cell r="B547" t="str">
            <v>963G</v>
          </cell>
          <cell r="C547" t="str">
            <v>Private Revenue Adjustment</v>
          </cell>
          <cell r="D547">
            <v>4022</v>
          </cell>
        </row>
        <row r="548">
          <cell r="A548" t="str">
            <v>RC00151</v>
          </cell>
          <cell r="B548">
            <v>9905</v>
          </cell>
          <cell r="C548" t="str">
            <v>Federal Admin Overhead</v>
          </cell>
          <cell r="D548">
            <v>4023</v>
          </cell>
        </row>
        <row r="549">
          <cell r="D549">
            <v>4023</v>
          </cell>
        </row>
        <row r="550">
          <cell r="A550" t="str">
            <v>RC00178</v>
          </cell>
          <cell r="B550" t="str">
            <v>923G</v>
          </cell>
          <cell r="C550" t="str">
            <v>Non-Operating Federal Revenue</v>
          </cell>
          <cell r="D550">
            <v>4024</v>
          </cell>
        </row>
        <row r="551">
          <cell r="A551" t="str">
            <v>RC00179</v>
          </cell>
          <cell r="B551" t="str">
            <v>948G</v>
          </cell>
          <cell r="C551" t="str">
            <v>Federal Pell Grants Adjustment</v>
          </cell>
          <cell r="D551">
            <v>4025</v>
          </cell>
        </row>
        <row r="552">
          <cell r="D552">
            <v>4026</v>
          </cell>
        </row>
        <row r="553">
          <cell r="A553" t="str">
            <v>RC00386</v>
          </cell>
          <cell r="D553">
            <v>4026</v>
          </cell>
        </row>
        <row r="554">
          <cell r="A554" t="str">
            <v>RC00387</v>
          </cell>
          <cell r="D554">
            <v>4026</v>
          </cell>
        </row>
        <row r="555">
          <cell r="A555" t="str">
            <v>RC00418</v>
          </cell>
          <cell r="B555">
            <v>9245</v>
          </cell>
          <cell r="C555" t="str">
            <v>State Grants and Contracts</v>
          </cell>
          <cell r="D555">
            <v>4027</v>
          </cell>
        </row>
        <row r="556">
          <cell r="D556">
            <v>4030</v>
          </cell>
        </row>
        <row r="557">
          <cell r="A557" t="str">
            <v>RC00102</v>
          </cell>
          <cell r="B557">
            <v>9500</v>
          </cell>
          <cell r="C557" t="str">
            <v>Gifts</v>
          </cell>
          <cell r="D557">
            <v>4030</v>
          </cell>
        </row>
        <row r="558">
          <cell r="A558" t="str">
            <v>RC00102</v>
          </cell>
          <cell r="B558">
            <v>9503</v>
          </cell>
          <cell r="C558" t="str">
            <v>Gifts-General</v>
          </cell>
          <cell r="D558">
            <v>4030</v>
          </cell>
        </row>
        <row r="559">
          <cell r="A559" t="str">
            <v>RC00101</v>
          </cell>
          <cell r="B559">
            <v>9505</v>
          </cell>
          <cell r="C559" t="str">
            <v>UWF - General</v>
          </cell>
          <cell r="D559">
            <v>4030</v>
          </cell>
        </row>
        <row r="560">
          <cell r="A560" t="str">
            <v>RC00110</v>
          </cell>
          <cell r="B560">
            <v>9506</v>
          </cell>
          <cell r="C560" t="str">
            <v>UWF - Medical School Dev Fund</v>
          </cell>
          <cell r="D560">
            <v>4030</v>
          </cell>
        </row>
        <row r="561">
          <cell r="A561" t="str">
            <v>RC00111</v>
          </cell>
          <cell r="B561">
            <v>9507</v>
          </cell>
          <cell r="C561" t="str">
            <v>UWF - Research and Development</v>
          </cell>
          <cell r="D561">
            <v>4030</v>
          </cell>
        </row>
        <row r="562">
          <cell r="A562" t="str">
            <v>RC00192</v>
          </cell>
          <cell r="D562">
            <v>4030</v>
          </cell>
        </row>
        <row r="563">
          <cell r="A563" t="str">
            <v>RC00193</v>
          </cell>
          <cell r="D563">
            <v>4030</v>
          </cell>
        </row>
        <row r="564">
          <cell r="A564" t="str">
            <v>RC00157</v>
          </cell>
          <cell r="B564" t="str">
            <v>960G</v>
          </cell>
          <cell r="C564" t="str">
            <v>Gift Revenue Adjustment</v>
          </cell>
          <cell r="D564">
            <v>4030</v>
          </cell>
        </row>
        <row r="565">
          <cell r="D565">
            <v>4032</v>
          </cell>
        </row>
        <row r="566">
          <cell r="A566" t="str">
            <v>RC00143</v>
          </cell>
          <cell r="B566">
            <v>9501</v>
          </cell>
          <cell r="C566" t="str">
            <v>Bequests</v>
          </cell>
          <cell r="D566">
            <v>4032</v>
          </cell>
        </row>
        <row r="567">
          <cell r="A567" t="str">
            <v>RC00158</v>
          </cell>
          <cell r="B567" t="str">
            <v>961G</v>
          </cell>
          <cell r="C567" t="str">
            <v>Capital Contributions Adjust</v>
          </cell>
          <cell r="D567">
            <v>4035</v>
          </cell>
        </row>
        <row r="568">
          <cell r="D568">
            <v>4039</v>
          </cell>
        </row>
        <row r="569">
          <cell r="A569" t="str">
            <v>RC00140</v>
          </cell>
          <cell r="B569">
            <v>9345</v>
          </cell>
          <cell r="C569" t="str">
            <v>Advance Room Deposit</v>
          </cell>
          <cell r="D569">
            <v>4039</v>
          </cell>
        </row>
        <row r="570">
          <cell r="A570" t="str">
            <v>RC00130</v>
          </cell>
          <cell r="B570">
            <v>9357</v>
          </cell>
          <cell r="C570" t="str">
            <v>Residence Housing</v>
          </cell>
          <cell r="D570">
            <v>4039</v>
          </cell>
        </row>
        <row r="571">
          <cell r="A571" t="str">
            <v>RC00142</v>
          </cell>
          <cell r="B571">
            <v>9359</v>
          </cell>
          <cell r="C571" t="str">
            <v>Housing and Dining AR</v>
          </cell>
          <cell r="D571">
            <v>4039</v>
          </cell>
        </row>
        <row r="572">
          <cell r="A572" t="str">
            <v>RC00064</v>
          </cell>
          <cell r="B572">
            <v>9360</v>
          </cell>
          <cell r="C572" t="str">
            <v>Residence Hall Rental-Fall</v>
          </cell>
          <cell r="D572">
            <v>4039</v>
          </cell>
        </row>
        <row r="573">
          <cell r="A573" t="str">
            <v>RC00251</v>
          </cell>
          <cell r="B573">
            <v>9361</v>
          </cell>
          <cell r="C573" t="str">
            <v>Residence Hall Rental-Spring</v>
          </cell>
          <cell r="D573">
            <v>4039</v>
          </cell>
        </row>
        <row r="574">
          <cell r="A574" t="str">
            <v>RC00252</v>
          </cell>
          <cell r="B574">
            <v>9362</v>
          </cell>
          <cell r="C574" t="str">
            <v>Residence Hall Rental-Summer</v>
          </cell>
          <cell r="D574">
            <v>4039</v>
          </cell>
        </row>
        <row r="575">
          <cell r="A575" t="str">
            <v>RC00253</v>
          </cell>
          <cell r="B575">
            <v>9363</v>
          </cell>
          <cell r="C575" t="str">
            <v>Residence Hall Rental-Interses</v>
          </cell>
          <cell r="D575">
            <v>4039</v>
          </cell>
        </row>
        <row r="576">
          <cell r="A576" t="str">
            <v>RC00140</v>
          </cell>
          <cell r="B576">
            <v>9367</v>
          </cell>
          <cell r="C576" t="str">
            <v>Dorm Dep Prior Year</v>
          </cell>
          <cell r="D576">
            <v>4039</v>
          </cell>
        </row>
        <row r="577">
          <cell r="A577" t="str">
            <v>RC00250</v>
          </cell>
          <cell r="B577">
            <v>9487</v>
          </cell>
          <cell r="C577" t="str">
            <v>Food Service Prior Year Revenu</v>
          </cell>
          <cell r="D577">
            <v>4039</v>
          </cell>
        </row>
        <row r="578">
          <cell r="A578" t="str">
            <v>RC00275</v>
          </cell>
          <cell r="D578">
            <v>4039</v>
          </cell>
        </row>
        <row r="579">
          <cell r="A579" t="str">
            <v>RC00290</v>
          </cell>
          <cell r="D579">
            <v>4039</v>
          </cell>
        </row>
        <row r="580">
          <cell r="A580" t="str">
            <v>RC00293</v>
          </cell>
          <cell r="D580">
            <v>4039</v>
          </cell>
        </row>
        <row r="581">
          <cell r="A581" t="str">
            <v>RC00351</v>
          </cell>
          <cell r="D581">
            <v>4039</v>
          </cell>
        </row>
        <row r="582">
          <cell r="D582">
            <v>4040</v>
          </cell>
        </row>
        <row r="583">
          <cell r="A583" t="str">
            <v>RC00040</v>
          </cell>
          <cell r="B583">
            <v>9370</v>
          </cell>
          <cell r="C583" t="str">
            <v>Parking Services #1</v>
          </cell>
          <cell r="D583">
            <v>4040</v>
          </cell>
        </row>
        <row r="584">
          <cell r="A584" t="str">
            <v>RC00041</v>
          </cell>
          <cell r="B584">
            <v>9371</v>
          </cell>
          <cell r="C584" t="str">
            <v>Parking Fines</v>
          </cell>
          <cell r="D584">
            <v>4040</v>
          </cell>
        </row>
        <row r="585">
          <cell r="A585" t="str">
            <v>RC00131</v>
          </cell>
          <cell r="B585">
            <v>9372</v>
          </cell>
          <cell r="C585" t="str">
            <v>Parking Reserved Stall</v>
          </cell>
          <cell r="D585">
            <v>4040</v>
          </cell>
        </row>
        <row r="586">
          <cell r="A586" t="str">
            <v>RC00042</v>
          </cell>
          <cell r="B586">
            <v>9373</v>
          </cell>
          <cell r="C586" t="str">
            <v>Parking Permits</v>
          </cell>
          <cell r="D586">
            <v>4040</v>
          </cell>
        </row>
        <row r="587">
          <cell r="A587" t="str">
            <v>RC00043</v>
          </cell>
          <cell r="B587">
            <v>9374</v>
          </cell>
          <cell r="C587" t="str">
            <v>Parking Meters</v>
          </cell>
          <cell r="D587">
            <v>4040</v>
          </cell>
        </row>
        <row r="588">
          <cell r="A588" t="str">
            <v>RC00040</v>
          </cell>
          <cell r="B588">
            <v>9375</v>
          </cell>
          <cell r="C588" t="str">
            <v>Parking Services #2</v>
          </cell>
          <cell r="D588">
            <v>4040</v>
          </cell>
        </row>
        <row r="589">
          <cell r="A589" t="str">
            <v>RC00040</v>
          </cell>
          <cell r="B589">
            <v>9376</v>
          </cell>
          <cell r="C589" t="str">
            <v>Parking Services #3</v>
          </cell>
          <cell r="D589">
            <v>4040</v>
          </cell>
        </row>
        <row r="590">
          <cell r="A590" t="str">
            <v>RC00040</v>
          </cell>
          <cell r="B590">
            <v>9377</v>
          </cell>
          <cell r="C590" t="str">
            <v>Parking Services #4</v>
          </cell>
          <cell r="D590">
            <v>4040</v>
          </cell>
        </row>
        <row r="591">
          <cell r="A591" t="str">
            <v>RC00040</v>
          </cell>
          <cell r="B591">
            <v>9378</v>
          </cell>
          <cell r="C591" t="str">
            <v>Parking Services #5</v>
          </cell>
          <cell r="D591">
            <v>4040</v>
          </cell>
        </row>
        <row r="592">
          <cell r="A592" t="str">
            <v>RC00332</v>
          </cell>
          <cell r="D592">
            <v>4040</v>
          </cell>
        </row>
        <row r="593">
          <cell r="A593" t="str">
            <v>RC00333</v>
          </cell>
          <cell r="D593">
            <v>4040</v>
          </cell>
        </row>
        <row r="594">
          <cell r="A594" t="str">
            <v>RC00334</v>
          </cell>
          <cell r="D594">
            <v>4040</v>
          </cell>
        </row>
        <row r="595">
          <cell r="A595" t="str">
            <v>RC00335</v>
          </cell>
          <cell r="D595">
            <v>4040</v>
          </cell>
        </row>
        <row r="596">
          <cell r="A596" t="str">
            <v>RC00336</v>
          </cell>
          <cell r="D596">
            <v>4040</v>
          </cell>
        </row>
        <row r="597">
          <cell r="A597" t="str">
            <v>RC00337</v>
          </cell>
          <cell r="D597">
            <v>4040</v>
          </cell>
        </row>
        <row r="598">
          <cell r="A598" t="str">
            <v>RC00338</v>
          </cell>
          <cell r="D598">
            <v>4040</v>
          </cell>
        </row>
        <row r="599">
          <cell r="A599" t="str">
            <v>RC00339</v>
          </cell>
          <cell r="D599">
            <v>4040</v>
          </cell>
        </row>
        <row r="600">
          <cell r="A600" t="str">
            <v>RC00340</v>
          </cell>
          <cell r="D600">
            <v>4040</v>
          </cell>
        </row>
        <row r="601">
          <cell r="A601" t="str">
            <v>RC00341</v>
          </cell>
          <cell r="D601">
            <v>4040</v>
          </cell>
        </row>
        <row r="602">
          <cell r="A602" t="str">
            <v>RC00342</v>
          </cell>
          <cell r="D602">
            <v>4040</v>
          </cell>
        </row>
        <row r="603">
          <cell r="A603" t="str">
            <v>RC00343</v>
          </cell>
          <cell r="D603">
            <v>4040</v>
          </cell>
        </row>
        <row r="604">
          <cell r="D604">
            <v>4041</v>
          </cell>
        </row>
        <row r="605">
          <cell r="A605" t="str">
            <v>RC00044</v>
          </cell>
          <cell r="B605">
            <v>9410</v>
          </cell>
          <cell r="C605" t="str">
            <v>Textbook/Software Rent UG</v>
          </cell>
          <cell r="D605">
            <v>4041</v>
          </cell>
        </row>
        <row r="606">
          <cell r="A606" t="str">
            <v>RC00045</v>
          </cell>
          <cell r="B606">
            <v>9411</v>
          </cell>
          <cell r="C606" t="str">
            <v>Textbook/Software Rent Grad</v>
          </cell>
          <cell r="D606">
            <v>4041</v>
          </cell>
        </row>
        <row r="607">
          <cell r="A607" t="str">
            <v>RC00238</v>
          </cell>
          <cell r="B607">
            <v>9414</v>
          </cell>
          <cell r="C607" t="str">
            <v>Textbook/Software Rent UG Inte</v>
          </cell>
          <cell r="D607">
            <v>4041</v>
          </cell>
        </row>
        <row r="608">
          <cell r="A608" t="str">
            <v>RC00239</v>
          </cell>
          <cell r="B608">
            <v>9416</v>
          </cell>
          <cell r="C608" t="str">
            <v>Textbook/Software Rent UG-Fall</v>
          </cell>
          <cell r="D608">
            <v>4041</v>
          </cell>
        </row>
        <row r="609">
          <cell r="A609" t="str">
            <v>RC00240</v>
          </cell>
          <cell r="B609">
            <v>9417</v>
          </cell>
          <cell r="C609" t="str">
            <v>Textbook/Software Rent UG-Sprg</v>
          </cell>
          <cell r="D609">
            <v>4041</v>
          </cell>
        </row>
        <row r="610">
          <cell r="A610" t="str">
            <v>RC00241</v>
          </cell>
          <cell r="B610">
            <v>9418</v>
          </cell>
          <cell r="C610" t="str">
            <v>Textbook/Software Rent UG-Summ</v>
          </cell>
          <cell r="D610">
            <v>4041</v>
          </cell>
        </row>
        <row r="611">
          <cell r="A611" t="str">
            <v>RC00242</v>
          </cell>
          <cell r="B611">
            <v>9419</v>
          </cell>
          <cell r="C611" t="str">
            <v>Textbook/Software Rent UG PY</v>
          </cell>
          <cell r="D611">
            <v>4041</v>
          </cell>
        </row>
        <row r="612">
          <cell r="A612" t="str">
            <v>RC00243</v>
          </cell>
          <cell r="B612">
            <v>9420</v>
          </cell>
          <cell r="C612" t="str">
            <v>Textbook/Software Rent GR-Fall</v>
          </cell>
          <cell r="D612">
            <v>4041</v>
          </cell>
        </row>
        <row r="613">
          <cell r="A613" t="str">
            <v>RC00244</v>
          </cell>
          <cell r="B613">
            <v>9421</v>
          </cell>
          <cell r="C613" t="str">
            <v>Textbook/Software Rent GR-Sprg</v>
          </cell>
          <cell r="D613">
            <v>4041</v>
          </cell>
        </row>
        <row r="614">
          <cell r="A614" t="str">
            <v>RC00245</v>
          </cell>
          <cell r="B614">
            <v>9422</v>
          </cell>
          <cell r="C614" t="str">
            <v>Textbook/Software Rent GR-Summ</v>
          </cell>
          <cell r="D614">
            <v>4041</v>
          </cell>
        </row>
        <row r="615">
          <cell r="A615" t="str">
            <v>RC00246</v>
          </cell>
          <cell r="B615">
            <v>9423</v>
          </cell>
          <cell r="C615" t="str">
            <v>Textbook/Software Rent GR PY</v>
          </cell>
          <cell r="D615">
            <v>4041</v>
          </cell>
        </row>
        <row r="616">
          <cell r="A616" t="str">
            <v>RC00247</v>
          </cell>
          <cell r="B616">
            <v>9424</v>
          </cell>
          <cell r="C616" t="str">
            <v>Textbook/Software Rent GR Inte</v>
          </cell>
          <cell r="D616">
            <v>4041</v>
          </cell>
        </row>
        <row r="617">
          <cell r="D617">
            <v>4042</v>
          </cell>
        </row>
        <row r="618">
          <cell r="A618" t="str">
            <v>RC00036</v>
          </cell>
          <cell r="B618">
            <v>9348</v>
          </cell>
          <cell r="C618" t="str">
            <v>Camps &amp; Clinic Fees - Summer</v>
          </cell>
          <cell r="D618">
            <v>4042</v>
          </cell>
        </row>
        <row r="619">
          <cell r="A619" t="str">
            <v>RC00237</v>
          </cell>
          <cell r="B619">
            <v>9349</v>
          </cell>
          <cell r="C619" t="str">
            <v>Camps &amp; Clinic Fees - Academic</v>
          </cell>
          <cell r="D619">
            <v>4042</v>
          </cell>
        </row>
        <row r="620">
          <cell r="A620" t="str">
            <v>RC00055</v>
          </cell>
          <cell r="B620">
            <v>9302</v>
          </cell>
          <cell r="C620" t="str">
            <v>Services - Fleet Cars</v>
          </cell>
          <cell r="D620">
            <v>4042</v>
          </cell>
        </row>
        <row r="621">
          <cell r="A621" t="str">
            <v>RC00054</v>
          </cell>
          <cell r="B621">
            <v>9301</v>
          </cell>
          <cell r="C621" t="str">
            <v>Services-Other State Agencies</v>
          </cell>
          <cell r="D621">
            <v>4042</v>
          </cell>
        </row>
        <row r="622">
          <cell r="A622" t="str">
            <v>RC00122</v>
          </cell>
          <cell r="B622">
            <v>9305</v>
          </cell>
          <cell r="C622" t="str">
            <v>Services-Local Units of Govt</v>
          </cell>
          <cell r="D622">
            <v>4042</v>
          </cell>
        </row>
        <row r="623">
          <cell r="A623" t="str">
            <v>RC00053</v>
          </cell>
          <cell r="B623">
            <v>9300</v>
          </cell>
          <cell r="C623" t="str">
            <v>Services</v>
          </cell>
          <cell r="D623">
            <v>4042</v>
          </cell>
        </row>
        <row r="624">
          <cell r="A624" t="str">
            <v>RC00061</v>
          </cell>
          <cell r="B624">
            <v>9303</v>
          </cell>
          <cell r="C624" t="str">
            <v>Rental Income-Other</v>
          </cell>
          <cell r="D624">
            <v>4042</v>
          </cell>
        </row>
        <row r="625">
          <cell r="A625" t="str">
            <v>RC00062</v>
          </cell>
          <cell r="B625">
            <v>9304</v>
          </cell>
          <cell r="C625" t="str">
            <v>Meeting Room Rental</v>
          </cell>
          <cell r="D625">
            <v>4042</v>
          </cell>
        </row>
        <row r="626">
          <cell r="A626" t="str">
            <v>RC00121</v>
          </cell>
          <cell r="B626">
            <v>9308</v>
          </cell>
          <cell r="C626" t="str">
            <v>Lease/Rent Building Corp</v>
          </cell>
          <cell r="D626">
            <v>4042</v>
          </cell>
        </row>
        <row r="627">
          <cell r="A627" t="str">
            <v>RC00063</v>
          </cell>
          <cell r="B627">
            <v>9309</v>
          </cell>
          <cell r="C627" t="str">
            <v>Refrigerator Rentals</v>
          </cell>
          <cell r="D627">
            <v>4042</v>
          </cell>
        </row>
        <row r="628">
          <cell r="A628" t="str">
            <v>RC00123</v>
          </cell>
          <cell r="B628">
            <v>9310</v>
          </cell>
          <cell r="C628" t="str">
            <v>Services Athletic Admin</v>
          </cell>
          <cell r="D628">
            <v>4042</v>
          </cell>
        </row>
        <row r="629">
          <cell r="A629" t="str">
            <v>RC00190</v>
          </cell>
          <cell r="B629">
            <v>9323</v>
          </cell>
          <cell r="C629" t="str">
            <v>Study Abroad Fees</v>
          </cell>
          <cell r="D629">
            <v>4042</v>
          </cell>
        </row>
        <row r="630">
          <cell r="A630" t="str">
            <v>RC00128</v>
          </cell>
          <cell r="B630">
            <v>9341</v>
          </cell>
          <cell r="C630" t="str">
            <v>Athletic Events</v>
          </cell>
          <cell r="D630">
            <v>4042</v>
          </cell>
        </row>
        <row r="631">
          <cell r="A631" t="str">
            <v>RC00092</v>
          </cell>
          <cell r="B631">
            <v>9342</v>
          </cell>
          <cell r="C631" t="str">
            <v>User Fees Miscellaneous</v>
          </cell>
          <cell r="D631">
            <v>4042</v>
          </cell>
        </row>
        <row r="632">
          <cell r="A632" t="str">
            <v>RC00099</v>
          </cell>
          <cell r="B632">
            <v>9343</v>
          </cell>
          <cell r="C632" t="str">
            <v>Membership Fees</v>
          </cell>
          <cell r="D632">
            <v>4042</v>
          </cell>
        </row>
        <row r="633">
          <cell r="A633" t="str">
            <v>RC00093</v>
          </cell>
          <cell r="B633">
            <v>9346</v>
          </cell>
          <cell r="C633" t="str">
            <v>State Owned Housing Fee-Empl</v>
          </cell>
          <cell r="D633">
            <v>4042</v>
          </cell>
        </row>
        <row r="634">
          <cell r="A634" t="str">
            <v>RC00129</v>
          </cell>
          <cell r="B634">
            <v>9347</v>
          </cell>
          <cell r="C634" t="str">
            <v>State Owned Housing Fee-NonEmp</v>
          </cell>
          <cell r="D634">
            <v>4042</v>
          </cell>
        </row>
        <row r="635">
          <cell r="A635" t="str">
            <v>RC00065</v>
          </cell>
          <cell r="B635">
            <v>9364</v>
          </cell>
          <cell r="C635" t="str">
            <v>Misc Guest Rental</v>
          </cell>
          <cell r="D635">
            <v>4042</v>
          </cell>
        </row>
        <row r="636">
          <cell r="A636" t="str">
            <v>RC00060</v>
          </cell>
          <cell r="B636">
            <v>9488</v>
          </cell>
          <cell r="C636" t="str">
            <v>Food Service-Catering</v>
          </cell>
          <cell r="D636">
            <v>4042</v>
          </cell>
        </row>
        <row r="637">
          <cell r="A637" t="str">
            <v>RC00135</v>
          </cell>
          <cell r="B637">
            <v>9489</v>
          </cell>
          <cell r="C637" t="str">
            <v>Food Sales-General</v>
          </cell>
          <cell r="D637">
            <v>4042</v>
          </cell>
        </row>
        <row r="638">
          <cell r="A638" t="str">
            <v>RC00294</v>
          </cell>
          <cell r="D638">
            <v>4042</v>
          </cell>
        </row>
        <row r="639">
          <cell r="A639" t="str">
            <v>RC00115</v>
          </cell>
          <cell r="D639">
            <v>4042</v>
          </cell>
        </row>
        <row r="640">
          <cell r="A640" t="str">
            <v>RC00183</v>
          </cell>
          <cell r="D640">
            <v>4042</v>
          </cell>
        </row>
        <row r="641">
          <cell r="A641" t="str">
            <v>RC00188</v>
          </cell>
          <cell r="D641">
            <v>4042</v>
          </cell>
        </row>
        <row r="642">
          <cell r="A642" t="str">
            <v>RC00189</v>
          </cell>
          <cell r="D642">
            <v>4042</v>
          </cell>
        </row>
        <row r="643">
          <cell r="A643" t="str">
            <v>RC00191</v>
          </cell>
          <cell r="D643">
            <v>4042</v>
          </cell>
        </row>
        <row r="644">
          <cell r="A644" t="str">
            <v>RC00278</v>
          </cell>
          <cell r="D644">
            <v>4042</v>
          </cell>
        </row>
        <row r="645">
          <cell r="A645" t="str">
            <v>RC00279</v>
          </cell>
          <cell r="D645">
            <v>4042</v>
          </cell>
        </row>
        <row r="646">
          <cell r="A646" t="str">
            <v>RC00280</v>
          </cell>
          <cell r="D646">
            <v>4042</v>
          </cell>
        </row>
        <row r="647">
          <cell r="A647" t="str">
            <v>RC00281</v>
          </cell>
          <cell r="D647">
            <v>4042</v>
          </cell>
        </row>
        <row r="648">
          <cell r="A648" t="str">
            <v>RC00282</v>
          </cell>
          <cell r="D648">
            <v>4042</v>
          </cell>
        </row>
        <row r="649">
          <cell r="A649" t="str">
            <v>RC00283</v>
          </cell>
          <cell r="D649">
            <v>4042</v>
          </cell>
        </row>
        <row r="650">
          <cell r="A650" t="str">
            <v>RC00284</v>
          </cell>
          <cell r="D650">
            <v>4042</v>
          </cell>
        </row>
        <row r="651">
          <cell r="A651" t="str">
            <v>RC00289</v>
          </cell>
          <cell r="D651">
            <v>4042</v>
          </cell>
        </row>
        <row r="652">
          <cell r="A652" t="str">
            <v>RC00292</v>
          </cell>
          <cell r="D652">
            <v>4042</v>
          </cell>
        </row>
        <row r="653">
          <cell r="A653" t="str">
            <v>RC00306</v>
          </cell>
          <cell r="D653">
            <v>4042</v>
          </cell>
        </row>
        <row r="654">
          <cell r="A654" t="str">
            <v>RC00345</v>
          </cell>
          <cell r="D654">
            <v>4042</v>
          </cell>
        </row>
        <row r="655">
          <cell r="A655" t="str">
            <v>RC00347</v>
          </cell>
          <cell r="D655">
            <v>4042</v>
          </cell>
        </row>
        <row r="656">
          <cell r="A656" t="str">
            <v>RC00360</v>
          </cell>
          <cell r="D656">
            <v>4042</v>
          </cell>
        </row>
        <row r="657">
          <cell r="A657" t="str">
            <v>RC00362</v>
          </cell>
          <cell r="D657">
            <v>4042</v>
          </cell>
        </row>
        <row r="658">
          <cell r="A658" t="str">
            <v>RC00363</v>
          </cell>
          <cell r="D658">
            <v>4042</v>
          </cell>
        </row>
        <row r="659">
          <cell r="A659" t="str">
            <v>RC00057</v>
          </cell>
          <cell r="B659">
            <v>9451</v>
          </cell>
          <cell r="C659" t="str">
            <v>Graphic Printing Sales</v>
          </cell>
          <cell r="D659">
            <v>4042</v>
          </cell>
        </row>
        <row r="660">
          <cell r="A660" t="str">
            <v>RC00094</v>
          </cell>
          <cell r="B660">
            <v>9460</v>
          </cell>
          <cell r="C660" t="str">
            <v>Publication Sales</v>
          </cell>
          <cell r="D660">
            <v>4042</v>
          </cell>
        </row>
        <row r="661">
          <cell r="A661" t="str">
            <v>RC00056</v>
          </cell>
          <cell r="B661">
            <v>9450</v>
          </cell>
          <cell r="C661" t="str">
            <v>Sales Copy Service</v>
          </cell>
          <cell r="D661">
            <v>4042</v>
          </cell>
        </row>
        <row r="662">
          <cell r="A662" t="str">
            <v>RC00058</v>
          </cell>
          <cell r="B662">
            <v>9452</v>
          </cell>
          <cell r="C662" t="str">
            <v>Sales WSA Mimeo</v>
          </cell>
          <cell r="D662">
            <v>4042</v>
          </cell>
        </row>
        <row r="663">
          <cell r="A663" t="str">
            <v>RC00038</v>
          </cell>
          <cell r="B663">
            <v>9365</v>
          </cell>
          <cell r="C663" t="str">
            <v>Vending Machine Commissions</v>
          </cell>
          <cell r="D663">
            <v>4042</v>
          </cell>
        </row>
        <row r="664">
          <cell r="A664" t="str">
            <v>RC00039</v>
          </cell>
          <cell r="B664">
            <v>9366</v>
          </cell>
          <cell r="C664" t="str">
            <v>Laundry Receipts/Commissions</v>
          </cell>
          <cell r="D664">
            <v>4042</v>
          </cell>
        </row>
        <row r="665">
          <cell r="A665" t="str">
            <v>RC00133</v>
          </cell>
          <cell r="B665">
            <v>9400</v>
          </cell>
          <cell r="C665" t="str">
            <v>Sales of Materials</v>
          </cell>
          <cell r="D665">
            <v>4042</v>
          </cell>
        </row>
        <row r="666">
          <cell r="A666" t="str">
            <v>RC00046</v>
          </cell>
          <cell r="B666">
            <v>9415</v>
          </cell>
          <cell r="C666" t="str">
            <v>Textbook Sales</v>
          </cell>
          <cell r="D666">
            <v>4042</v>
          </cell>
        </row>
        <row r="667">
          <cell r="A667" t="str">
            <v>RC00134</v>
          </cell>
          <cell r="B667">
            <v>9461</v>
          </cell>
          <cell r="C667" t="str">
            <v>Sales - Farm Operations</v>
          </cell>
          <cell r="D667">
            <v>4042</v>
          </cell>
        </row>
        <row r="668">
          <cell r="A668" t="str">
            <v>RC00285</v>
          </cell>
          <cell r="D668">
            <v>4042</v>
          </cell>
        </row>
        <row r="669">
          <cell r="A669" t="str">
            <v>RC00286</v>
          </cell>
          <cell r="D669">
            <v>4042</v>
          </cell>
        </row>
        <row r="670">
          <cell r="A670" t="str">
            <v>RC00159</v>
          </cell>
          <cell r="B670" t="str">
            <v>964G</v>
          </cell>
          <cell r="C670" t="str">
            <v>Aux. Sales &amp; Service Edu Act.</v>
          </cell>
          <cell r="D670">
            <v>4042</v>
          </cell>
        </row>
        <row r="671">
          <cell r="A671" t="str">
            <v>RC00181</v>
          </cell>
          <cell r="D671">
            <v>4042</v>
          </cell>
        </row>
        <row r="672">
          <cell r="A672" t="str">
            <v>RC00182</v>
          </cell>
          <cell r="D672">
            <v>4042</v>
          </cell>
        </row>
        <row r="673">
          <cell r="A673" t="str">
            <v>RC00410</v>
          </cell>
          <cell r="D673">
            <v>4042</v>
          </cell>
        </row>
        <row r="674">
          <cell r="A674" t="str">
            <v>RC00411</v>
          </cell>
          <cell r="D674">
            <v>4042</v>
          </cell>
        </row>
        <row r="675">
          <cell r="A675" t="str">
            <v>RC00412</v>
          </cell>
          <cell r="D675">
            <v>4042</v>
          </cell>
        </row>
        <row r="676">
          <cell r="A676" t="str">
            <v>RC00413</v>
          </cell>
          <cell r="D676">
            <v>4042</v>
          </cell>
        </row>
        <row r="677">
          <cell r="A677" t="str">
            <v>RC00414</v>
          </cell>
          <cell r="D677">
            <v>4042</v>
          </cell>
        </row>
        <row r="678">
          <cell r="A678" t="str">
            <v>RC00415</v>
          </cell>
          <cell r="D678">
            <v>4042</v>
          </cell>
        </row>
        <row r="679">
          <cell r="A679" t="str">
            <v>RC00416</v>
          </cell>
          <cell r="D679">
            <v>4042</v>
          </cell>
        </row>
        <row r="680">
          <cell r="D680">
            <v>4043</v>
          </cell>
        </row>
        <row r="681">
          <cell r="A681" t="str">
            <v>RC00149</v>
          </cell>
          <cell r="B681">
            <v>9453</v>
          </cell>
          <cell r="C681" t="str">
            <v>Food Service-Intersession</v>
          </cell>
          <cell r="D681">
            <v>4043</v>
          </cell>
        </row>
        <row r="682">
          <cell r="A682" t="str">
            <v>RC00059</v>
          </cell>
          <cell r="B682">
            <v>9484</v>
          </cell>
          <cell r="C682" t="str">
            <v>Food Service-Fall</v>
          </cell>
          <cell r="D682">
            <v>4043</v>
          </cell>
        </row>
        <row r="683">
          <cell r="A683" t="str">
            <v>RC00248</v>
          </cell>
          <cell r="B683">
            <v>9485</v>
          </cell>
          <cell r="C683" t="str">
            <v>Food Service-Spring</v>
          </cell>
          <cell r="D683">
            <v>4043</v>
          </cell>
        </row>
        <row r="684">
          <cell r="A684" t="str">
            <v>RC00249</v>
          </cell>
          <cell r="B684">
            <v>9486</v>
          </cell>
          <cell r="C684" t="str">
            <v>Food Service Summer</v>
          </cell>
          <cell r="D684">
            <v>4043</v>
          </cell>
        </row>
        <row r="685">
          <cell r="D685">
            <v>4044</v>
          </cell>
        </row>
        <row r="686">
          <cell r="A686" t="str">
            <v>RC00263</v>
          </cell>
          <cell r="B686">
            <v>9307</v>
          </cell>
          <cell r="C686" t="str">
            <v>Lease Revenue</v>
          </cell>
          <cell r="D686">
            <v>4044</v>
          </cell>
        </row>
        <row r="687">
          <cell r="D687">
            <v>4045</v>
          </cell>
        </row>
        <row r="688">
          <cell r="A688" t="str">
            <v>RC88900</v>
          </cell>
          <cell r="B688">
            <v>9210</v>
          </cell>
          <cell r="C688" t="str">
            <v>Rebates - P Card and Other Ven</v>
          </cell>
          <cell r="D688">
            <v>4045</v>
          </cell>
        </row>
        <row r="689">
          <cell r="D689">
            <v>4046</v>
          </cell>
        </row>
        <row r="690">
          <cell r="A690" t="str">
            <v>RC00091</v>
          </cell>
          <cell r="B690">
            <v>9321</v>
          </cell>
          <cell r="C690" t="str">
            <v>Conference,Institute,Workshop</v>
          </cell>
          <cell r="D690">
            <v>4046</v>
          </cell>
        </row>
        <row r="691">
          <cell r="D691">
            <v>4049</v>
          </cell>
        </row>
        <row r="692">
          <cell r="A692" t="str">
            <v>RC00170</v>
          </cell>
          <cell r="B692">
            <v>9235</v>
          </cell>
          <cell r="C692" t="str">
            <v>Foreign Source Revenue</v>
          </cell>
          <cell r="D692">
            <v>4049</v>
          </cell>
        </row>
        <row r="693">
          <cell r="A693" t="str">
            <v>RC00171</v>
          </cell>
          <cell r="B693">
            <v>9240</v>
          </cell>
          <cell r="C693" t="str">
            <v>State Appropriations</v>
          </cell>
          <cell r="D693">
            <v>4050</v>
          </cell>
        </row>
        <row r="694">
          <cell r="D694">
            <v>4092</v>
          </cell>
        </row>
        <row r="695">
          <cell r="A695" t="str">
            <v>RC00155</v>
          </cell>
          <cell r="B695">
            <v>9950</v>
          </cell>
          <cell r="C695" t="str">
            <v>Building Corp Drawdowns</v>
          </cell>
          <cell r="D695">
            <v>4092</v>
          </cell>
        </row>
        <row r="696">
          <cell r="D696">
            <v>4093</v>
          </cell>
        </row>
        <row r="697">
          <cell r="A697" t="str">
            <v>RC00153</v>
          </cell>
          <cell r="B697">
            <v>9910</v>
          </cell>
          <cell r="C697" t="str">
            <v>Shared Grant Revenue-Transfer</v>
          </cell>
          <cell r="D697">
            <v>4093</v>
          </cell>
        </row>
        <row r="698">
          <cell r="D698">
            <v>4094</v>
          </cell>
        </row>
        <row r="699">
          <cell r="A699" t="str">
            <v>RC00152</v>
          </cell>
          <cell r="B699">
            <v>9940</v>
          </cell>
          <cell r="C699" t="str">
            <v>Surplus Property Revenue</v>
          </cell>
          <cell r="D699">
            <v>4094</v>
          </cell>
        </row>
        <row r="700">
          <cell r="D700">
            <v>4097</v>
          </cell>
        </row>
        <row r="701">
          <cell r="A701" t="str">
            <v>RC00125</v>
          </cell>
          <cell r="B701">
            <v>9315</v>
          </cell>
          <cell r="C701" t="str">
            <v>Cash Over/Under</v>
          </cell>
          <cell r="D701">
            <v>4097</v>
          </cell>
        </row>
        <row r="702">
          <cell r="D702">
            <v>4098</v>
          </cell>
        </row>
        <row r="703">
          <cell r="A703" t="str">
            <v>RC00139</v>
          </cell>
          <cell r="B703">
            <v>9906</v>
          </cell>
          <cell r="C703" t="str">
            <v>Federal Funds from State Agncy</v>
          </cell>
          <cell r="D703">
            <v>4098</v>
          </cell>
        </row>
        <row r="704">
          <cell r="A704" t="str">
            <v>RC00126</v>
          </cell>
          <cell r="B704">
            <v>9320</v>
          </cell>
          <cell r="C704" t="str">
            <v>Driver Improvement Surcharge</v>
          </cell>
          <cell r="D704">
            <v>4098</v>
          </cell>
        </row>
        <row r="705">
          <cell r="A705" t="str">
            <v>RC00132</v>
          </cell>
          <cell r="B705">
            <v>9399</v>
          </cell>
          <cell r="C705" t="str">
            <v>Reimburse for Empl Flt Car Use</v>
          </cell>
          <cell r="D705">
            <v>4098</v>
          </cell>
        </row>
        <row r="706">
          <cell r="A706" t="str">
            <v>RC00276</v>
          </cell>
          <cell r="D706">
            <v>4098</v>
          </cell>
        </row>
        <row r="707">
          <cell r="A707" t="str">
            <v>RC00277</v>
          </cell>
          <cell r="D707">
            <v>4098</v>
          </cell>
        </row>
        <row r="708">
          <cell r="A708" t="str">
            <v>RC00307</v>
          </cell>
          <cell r="D708">
            <v>4098</v>
          </cell>
        </row>
        <row r="709">
          <cell r="A709" t="str">
            <v>RC00324</v>
          </cell>
          <cell r="D709">
            <v>4098</v>
          </cell>
        </row>
        <row r="710">
          <cell r="A710" t="str">
            <v>RC00348</v>
          </cell>
          <cell r="D710">
            <v>4098</v>
          </cell>
        </row>
        <row r="711">
          <cell r="A711" t="str">
            <v>RC00356</v>
          </cell>
          <cell r="D711">
            <v>4098</v>
          </cell>
        </row>
        <row r="712">
          <cell r="A712" t="str">
            <v>RC00359</v>
          </cell>
          <cell r="D712">
            <v>4098</v>
          </cell>
        </row>
        <row r="713">
          <cell r="A713" t="str">
            <v>RC99996</v>
          </cell>
          <cell r="B713" t="str">
            <v>965G</v>
          </cell>
          <cell r="C713" t="str">
            <v>Adjust Other Operating Revenue</v>
          </cell>
          <cell r="D713">
            <v>4098</v>
          </cell>
        </row>
        <row r="714">
          <cell r="A714" t="str">
            <v>RC00154</v>
          </cell>
          <cell r="B714">
            <v>9969</v>
          </cell>
          <cell r="C714" t="str">
            <v>Annuity Distribution</v>
          </cell>
          <cell r="D714">
            <v>4099</v>
          </cell>
        </row>
        <row r="715">
          <cell r="A715" t="str">
            <v>RC99998</v>
          </cell>
          <cell r="B715">
            <v>9200</v>
          </cell>
          <cell r="C715" t="str">
            <v>Misc Revenue &amp; Deposits</v>
          </cell>
          <cell r="D715">
            <v>4099</v>
          </cell>
        </row>
        <row r="716">
          <cell r="A716" t="str">
            <v>RC99998</v>
          </cell>
          <cell r="B716">
            <v>9204</v>
          </cell>
          <cell r="C716" t="str">
            <v>Unredeemed Bad Checks</v>
          </cell>
          <cell r="D716">
            <v>4099</v>
          </cell>
        </row>
        <row r="717">
          <cell r="A717" t="str">
            <v>RC99998</v>
          </cell>
          <cell r="B717">
            <v>9250</v>
          </cell>
          <cell r="C717" t="str">
            <v>Revenue Default Account</v>
          </cell>
          <cell r="D717">
            <v>4099</v>
          </cell>
        </row>
        <row r="718">
          <cell r="A718" t="str">
            <v>RC00177</v>
          </cell>
          <cell r="B718">
            <v>9405</v>
          </cell>
          <cell r="C718" t="str">
            <v>Tax Exempt Sales</v>
          </cell>
          <cell r="D718">
            <v>4099</v>
          </cell>
        </row>
        <row r="719">
          <cell r="A719" t="str">
            <v>RC99998</v>
          </cell>
          <cell r="B719">
            <v>9358</v>
          </cell>
          <cell r="C719" t="str">
            <v>Miscellaneous AR</v>
          </cell>
          <cell r="D719">
            <v>4099</v>
          </cell>
        </row>
        <row r="720">
          <cell r="A720" t="str">
            <v>RC99999</v>
          </cell>
          <cell r="B720">
            <v>9464</v>
          </cell>
          <cell r="C720" t="str">
            <v>Various Sales #1</v>
          </cell>
          <cell r="D720">
            <v>4099</v>
          </cell>
        </row>
        <row r="721">
          <cell r="A721" t="str">
            <v>RC99999</v>
          </cell>
          <cell r="B721">
            <v>9465</v>
          </cell>
          <cell r="C721" t="str">
            <v>Various Sales #2</v>
          </cell>
          <cell r="D721">
            <v>4099</v>
          </cell>
        </row>
        <row r="722">
          <cell r="A722" t="str">
            <v>RC99999</v>
          </cell>
          <cell r="B722">
            <v>9466</v>
          </cell>
          <cell r="C722" t="str">
            <v>Various Sales #3</v>
          </cell>
          <cell r="D722">
            <v>4099</v>
          </cell>
        </row>
        <row r="723">
          <cell r="A723" t="str">
            <v>RC99999</v>
          </cell>
          <cell r="B723">
            <v>9467</v>
          </cell>
          <cell r="C723" t="str">
            <v>Various Sales #4</v>
          </cell>
          <cell r="D723">
            <v>4099</v>
          </cell>
        </row>
        <row r="724">
          <cell r="A724" t="str">
            <v>RC99999</v>
          </cell>
          <cell r="B724">
            <v>9468</v>
          </cell>
          <cell r="C724" t="str">
            <v>Various Sales #5</v>
          </cell>
          <cell r="D724">
            <v>4099</v>
          </cell>
        </row>
        <row r="725">
          <cell r="A725" t="str">
            <v>RC99999</v>
          </cell>
          <cell r="B725">
            <v>9469</v>
          </cell>
          <cell r="C725" t="str">
            <v>Various Sales #6</v>
          </cell>
          <cell r="D725">
            <v>4099</v>
          </cell>
        </row>
        <row r="726">
          <cell r="A726" t="str">
            <v>RC99999</v>
          </cell>
          <cell r="B726">
            <v>9470</v>
          </cell>
          <cell r="C726" t="str">
            <v>Various Sales #7</v>
          </cell>
          <cell r="D726">
            <v>4099</v>
          </cell>
        </row>
        <row r="727">
          <cell r="A727" t="str">
            <v>RC99999</v>
          </cell>
          <cell r="B727">
            <v>9471</v>
          </cell>
          <cell r="C727" t="str">
            <v>Various Sales #8</v>
          </cell>
          <cell r="D727">
            <v>4099</v>
          </cell>
        </row>
        <row r="728">
          <cell r="A728" t="str">
            <v>RC99999</v>
          </cell>
          <cell r="B728">
            <v>9472</v>
          </cell>
          <cell r="C728" t="str">
            <v>Various Sales #9</v>
          </cell>
          <cell r="D728">
            <v>4099</v>
          </cell>
        </row>
        <row r="729">
          <cell r="A729" t="str">
            <v>RC99999</v>
          </cell>
          <cell r="B729">
            <v>9473</v>
          </cell>
          <cell r="C729" t="str">
            <v>Various Sales #10</v>
          </cell>
          <cell r="D729">
            <v>4099</v>
          </cell>
        </row>
        <row r="730">
          <cell r="A730" t="str">
            <v>RC99999</v>
          </cell>
          <cell r="B730">
            <v>9474</v>
          </cell>
          <cell r="C730" t="str">
            <v>General Sale of Goods</v>
          </cell>
          <cell r="D730">
            <v>4099</v>
          </cell>
        </row>
        <row r="731">
          <cell r="A731" t="str">
            <v>RC99999</v>
          </cell>
          <cell r="B731">
            <v>9475</v>
          </cell>
          <cell r="C731" t="str">
            <v>Various Sales #12</v>
          </cell>
          <cell r="D731">
            <v>4099</v>
          </cell>
        </row>
        <row r="732">
          <cell r="A732" t="str">
            <v>RC99999</v>
          </cell>
          <cell r="B732">
            <v>9476</v>
          </cell>
          <cell r="C732" t="str">
            <v>Various Sales #13</v>
          </cell>
          <cell r="D732">
            <v>4099</v>
          </cell>
        </row>
        <row r="733">
          <cell r="A733" t="str">
            <v>RC99999</v>
          </cell>
          <cell r="B733">
            <v>9477</v>
          </cell>
          <cell r="C733" t="str">
            <v>Various Sales #14</v>
          </cell>
          <cell r="D733">
            <v>4099</v>
          </cell>
        </row>
        <row r="734">
          <cell r="A734" t="str">
            <v>RC99999</v>
          </cell>
          <cell r="B734">
            <v>9478</v>
          </cell>
          <cell r="C734" t="str">
            <v>Various Sales #15</v>
          </cell>
          <cell r="D734">
            <v>4099</v>
          </cell>
        </row>
        <row r="735">
          <cell r="A735" t="str">
            <v>RC99999</v>
          </cell>
          <cell r="B735">
            <v>9479</v>
          </cell>
          <cell r="C735" t="str">
            <v>Various Sales #16</v>
          </cell>
          <cell r="D735">
            <v>4099</v>
          </cell>
        </row>
        <row r="736">
          <cell r="A736" t="str">
            <v>RC99999</v>
          </cell>
          <cell r="B736">
            <v>9480</v>
          </cell>
          <cell r="C736" t="str">
            <v>Various Sales #17</v>
          </cell>
          <cell r="D736">
            <v>4099</v>
          </cell>
        </row>
        <row r="737">
          <cell r="A737" t="str">
            <v>RC99999</v>
          </cell>
          <cell r="B737">
            <v>9481</v>
          </cell>
          <cell r="C737" t="str">
            <v>Various Sales #18</v>
          </cell>
          <cell r="D737">
            <v>4099</v>
          </cell>
        </row>
        <row r="738">
          <cell r="A738" t="str">
            <v>RC99999</v>
          </cell>
          <cell r="B738">
            <v>9482</v>
          </cell>
          <cell r="C738" t="str">
            <v>Various Sales #19</v>
          </cell>
          <cell r="D738">
            <v>4099</v>
          </cell>
        </row>
        <row r="739">
          <cell r="A739" t="str">
            <v>RC99999</v>
          </cell>
          <cell r="B739">
            <v>9483</v>
          </cell>
          <cell r="C739" t="str">
            <v>Various Sales #20</v>
          </cell>
          <cell r="D739">
            <v>4099</v>
          </cell>
        </row>
        <row r="740">
          <cell r="D740">
            <v>4100</v>
          </cell>
        </row>
        <row r="741">
          <cell r="A741" t="str">
            <v>RC00051</v>
          </cell>
          <cell r="B741">
            <v>9266</v>
          </cell>
          <cell r="C741" t="str">
            <v>Loan Repayment-Principal</v>
          </cell>
          <cell r="D741">
            <v>4100</v>
          </cell>
        </row>
        <row r="742">
          <cell r="A742" t="str">
            <v>RC00174</v>
          </cell>
          <cell r="B742">
            <v>9271</v>
          </cell>
          <cell r="C742" t="str">
            <v>NDSL Post 6/72 Cancellation</v>
          </cell>
          <cell r="D742">
            <v>4100</v>
          </cell>
        </row>
        <row r="743">
          <cell r="A743" t="str">
            <v>RC00150</v>
          </cell>
          <cell r="B743">
            <v>9865</v>
          </cell>
          <cell r="C743" t="str">
            <v>Gift &amp; Donation Loan Repayment</v>
          </cell>
          <cell r="D743">
            <v>4100</v>
          </cell>
        </row>
        <row r="744">
          <cell r="A744" t="str">
            <v>RC00173</v>
          </cell>
          <cell r="B744">
            <v>9269</v>
          </cell>
          <cell r="C744" t="str">
            <v>Interest on Deferred Tuition</v>
          </cell>
          <cell r="D744">
            <v>4120</v>
          </cell>
        </row>
        <row r="745">
          <cell r="A745" t="str">
            <v>RC00304</v>
          </cell>
          <cell r="D745">
            <v>4120</v>
          </cell>
        </row>
        <row r="746">
          <cell r="A746" t="str">
            <v>RC00136</v>
          </cell>
          <cell r="B746">
            <v>9860</v>
          </cell>
          <cell r="C746" t="str">
            <v>Interest on Student Loans</v>
          </cell>
          <cell r="D746">
            <v>4120</v>
          </cell>
        </row>
        <row r="747">
          <cell r="A747" t="str">
            <v>RC00145</v>
          </cell>
          <cell r="B747">
            <v>9800</v>
          </cell>
          <cell r="C747" t="str">
            <v>Earnings-Investment Fund Share</v>
          </cell>
          <cell r="D747">
            <v>4120</v>
          </cell>
        </row>
        <row r="748">
          <cell r="A748" t="str">
            <v>RC00262</v>
          </cell>
          <cell r="B748">
            <v>9273</v>
          </cell>
          <cell r="C748" t="str">
            <v>Interest Revenue Leased Assets</v>
          </cell>
          <cell r="D748">
            <v>4120</v>
          </cell>
        </row>
        <row r="749">
          <cell r="A749" t="str">
            <v>RC00160</v>
          </cell>
          <cell r="B749" t="str">
            <v>969G</v>
          </cell>
          <cell r="C749" t="str">
            <v>Adj Student Loans Int &amp; Fees</v>
          </cell>
          <cell r="D749">
            <v>4120</v>
          </cell>
        </row>
        <row r="750">
          <cell r="D750">
            <v>4120</v>
          </cell>
        </row>
        <row r="751">
          <cell r="D751">
            <v>4130</v>
          </cell>
        </row>
        <row r="752">
          <cell r="A752" t="str">
            <v>RC00258</v>
          </cell>
          <cell r="D752">
            <v>4130</v>
          </cell>
        </row>
        <row r="753">
          <cell r="D753">
            <v>4131</v>
          </cell>
        </row>
        <row r="754">
          <cell r="A754" t="str">
            <v>RC00259</v>
          </cell>
          <cell r="D754">
            <v>4131</v>
          </cell>
        </row>
        <row r="755">
          <cell r="A755" t="str">
            <v>RC88890</v>
          </cell>
          <cell r="B755">
            <v>9225</v>
          </cell>
          <cell r="C755" t="str">
            <v>State Sales Tax Trf to DOR</v>
          </cell>
          <cell r="D755">
            <v>4200</v>
          </cell>
        </row>
        <row r="756">
          <cell r="A756" t="str">
            <v>RC88890</v>
          </cell>
          <cell r="B756">
            <v>9224</v>
          </cell>
          <cell r="C756" t="str">
            <v>State Sales Tax Collections</v>
          </cell>
          <cell r="D756">
            <v>4200</v>
          </cell>
        </row>
        <row r="757">
          <cell r="A757" t="str">
            <v>RC88885</v>
          </cell>
          <cell r="B757">
            <v>9222</v>
          </cell>
          <cell r="C757" t="str">
            <v>City Sales Tax Collections</v>
          </cell>
          <cell r="D757">
            <v>4200</v>
          </cell>
        </row>
        <row r="758">
          <cell r="A758" t="str">
            <v>RC88885</v>
          </cell>
          <cell r="B758">
            <v>9223</v>
          </cell>
          <cell r="C758" t="str">
            <v>City Sales Tax Trf to DOR</v>
          </cell>
          <cell r="D758">
            <v>4200</v>
          </cell>
        </row>
        <row r="759">
          <cell r="A759" t="str">
            <v>RC88880</v>
          </cell>
          <cell r="B759">
            <v>9221</v>
          </cell>
          <cell r="C759" t="str">
            <v>County Sales Tax Trf to DOR</v>
          </cell>
          <cell r="D759">
            <v>4200</v>
          </cell>
        </row>
        <row r="760">
          <cell r="A760" t="str">
            <v>RC88880</v>
          </cell>
          <cell r="B760">
            <v>9220</v>
          </cell>
          <cell r="C760" t="str">
            <v>County Sales Tax Collections</v>
          </cell>
          <cell r="D760">
            <v>4200</v>
          </cell>
        </row>
        <row r="761">
          <cell r="D761">
            <v>4201</v>
          </cell>
        </row>
        <row r="762">
          <cell r="A762" t="str">
            <v>RC00050</v>
          </cell>
          <cell r="B762">
            <v>9264</v>
          </cell>
          <cell r="C762" t="str">
            <v>Delinquent Loan Late Charge</v>
          </cell>
          <cell r="D762">
            <v>4201</v>
          </cell>
        </row>
        <row r="763">
          <cell r="A763" t="str">
            <v>RC00172</v>
          </cell>
          <cell r="B763">
            <v>9268</v>
          </cell>
          <cell r="C763" t="str">
            <v>Perkins/NDSL/Nurs Coll Penalty</v>
          </cell>
          <cell r="D763">
            <v>4201</v>
          </cell>
        </row>
        <row r="764">
          <cell r="A764" t="str">
            <v>RC00052</v>
          </cell>
          <cell r="B764">
            <v>9368</v>
          </cell>
          <cell r="C764" t="str">
            <v>Library Fines</v>
          </cell>
          <cell r="D764">
            <v>4201</v>
          </cell>
        </row>
        <row r="765">
          <cell r="A765" t="str">
            <v>RC00047</v>
          </cell>
          <cell r="B765">
            <v>9260</v>
          </cell>
          <cell r="C765" t="str">
            <v>Penalty-Late Registration</v>
          </cell>
          <cell r="D765">
            <v>4201</v>
          </cell>
        </row>
        <row r="766">
          <cell r="A766" t="str">
            <v>RC00048</v>
          </cell>
          <cell r="B766">
            <v>9261</v>
          </cell>
          <cell r="C766" t="str">
            <v>Penalty-Late Payment</v>
          </cell>
          <cell r="D766">
            <v>4201</v>
          </cell>
        </row>
        <row r="767">
          <cell r="A767" t="str">
            <v>RC00049</v>
          </cell>
          <cell r="B767">
            <v>9262</v>
          </cell>
          <cell r="C767" t="str">
            <v>Penalty-Withdrawal from School</v>
          </cell>
          <cell r="D767">
            <v>4201</v>
          </cell>
        </row>
        <row r="768">
          <cell r="A768" t="str">
            <v>RC00048</v>
          </cell>
          <cell r="B768">
            <v>9263</v>
          </cell>
          <cell r="C768" t="str">
            <v>Late Payment-Intersession</v>
          </cell>
          <cell r="D768">
            <v>4201</v>
          </cell>
        </row>
        <row r="769">
          <cell r="A769" t="str">
            <v>RC00048</v>
          </cell>
          <cell r="B769">
            <v>9109</v>
          </cell>
          <cell r="C769" t="str">
            <v>Late Payment-Summer</v>
          </cell>
          <cell r="D769">
            <v>4201</v>
          </cell>
        </row>
        <row r="770">
          <cell r="A770" t="str">
            <v>RC00048</v>
          </cell>
          <cell r="B770">
            <v>9119</v>
          </cell>
          <cell r="C770" t="str">
            <v>Late Payment-Fall</v>
          </cell>
          <cell r="D770">
            <v>4201</v>
          </cell>
        </row>
        <row r="771">
          <cell r="A771" t="str">
            <v>RC00048</v>
          </cell>
          <cell r="B771">
            <v>9129</v>
          </cell>
          <cell r="C771" t="str">
            <v>Late Payment-Spring</v>
          </cell>
          <cell r="D771">
            <v>4201</v>
          </cell>
        </row>
        <row r="772">
          <cell r="A772" t="str">
            <v>RC00124</v>
          </cell>
          <cell r="B772">
            <v>9318</v>
          </cell>
          <cell r="C772" t="str">
            <v>NSF Check Charge</v>
          </cell>
          <cell r="D772">
            <v>4201</v>
          </cell>
        </row>
        <row r="773">
          <cell r="A773" t="str">
            <v>RC00408</v>
          </cell>
          <cell r="D773">
            <v>4201</v>
          </cell>
        </row>
        <row r="774">
          <cell r="D774">
            <v>4202</v>
          </cell>
        </row>
        <row r="775">
          <cell r="A775" t="str">
            <v>RC00096</v>
          </cell>
          <cell r="B775">
            <v>9911</v>
          </cell>
          <cell r="C775" t="str">
            <v>Insurance Loss Reimbursement</v>
          </cell>
          <cell r="D775">
            <v>4202</v>
          </cell>
        </row>
        <row r="776">
          <cell r="D776">
            <v>4305</v>
          </cell>
        </row>
        <row r="777">
          <cell r="A777" t="str">
            <v>RC88909</v>
          </cell>
          <cell r="B777">
            <v>9209</v>
          </cell>
          <cell r="C777" t="str">
            <v>Refunds-Prior Year Expenditure</v>
          </cell>
          <cell r="D777">
            <v>4305</v>
          </cell>
        </row>
        <row r="778">
          <cell r="A778" t="str">
            <v>RC88901</v>
          </cell>
          <cell r="B778">
            <v>9201</v>
          </cell>
          <cell r="C778" t="str">
            <v>Sales Tax Refund Revenue</v>
          </cell>
          <cell r="D778">
            <v>4305</v>
          </cell>
        </row>
        <row r="779">
          <cell r="A779" t="str">
            <v>RC88902</v>
          </cell>
          <cell r="B779">
            <v>9211</v>
          </cell>
          <cell r="C779" t="str">
            <v>Housing Refunds - COVID</v>
          </cell>
          <cell r="D779">
            <v>4305</v>
          </cell>
        </row>
        <row r="780">
          <cell r="A780" t="str">
            <v>RC88903</v>
          </cell>
          <cell r="B780">
            <v>9212</v>
          </cell>
          <cell r="C780" t="str">
            <v>Meal Plan Refunds - COVID</v>
          </cell>
          <cell r="D780">
            <v>4305</v>
          </cell>
        </row>
        <row r="781">
          <cell r="A781" t="str">
            <v>RC88904</v>
          </cell>
          <cell r="B781">
            <v>9213</v>
          </cell>
          <cell r="C781" t="str">
            <v>Confer &amp; Event Refunds - COVID</v>
          </cell>
          <cell r="D781">
            <v>4305</v>
          </cell>
        </row>
        <row r="782">
          <cell r="A782" t="str">
            <v>RC88905</v>
          </cell>
          <cell r="B782">
            <v>9214</v>
          </cell>
          <cell r="C782" t="str">
            <v>Parking Fee Refunds - COVID</v>
          </cell>
          <cell r="D782">
            <v>4305</v>
          </cell>
        </row>
        <row r="783">
          <cell r="A783" t="str">
            <v>RC88906</v>
          </cell>
          <cell r="B783">
            <v>9215</v>
          </cell>
          <cell r="C783" t="str">
            <v>Program Fee Refunds - COVID</v>
          </cell>
          <cell r="D783">
            <v>4305</v>
          </cell>
        </row>
        <row r="784">
          <cell r="A784" t="str">
            <v>RC88907</v>
          </cell>
          <cell r="B784">
            <v>9216</v>
          </cell>
          <cell r="C784" t="str">
            <v>Other Refunds - COVID</v>
          </cell>
          <cell r="D784">
            <v>4305</v>
          </cell>
        </row>
        <row r="785">
          <cell r="A785" t="str">
            <v>RC88908</v>
          </cell>
          <cell r="B785">
            <v>9217</v>
          </cell>
          <cell r="C785" t="str">
            <v>Service Fee Refunds - COVID</v>
          </cell>
          <cell r="D785">
            <v>4305</v>
          </cell>
        </row>
        <row r="786">
          <cell r="D786">
            <v>4310</v>
          </cell>
        </row>
        <row r="787">
          <cell r="A787" t="str">
            <v>RC00261</v>
          </cell>
          <cell r="D787">
            <v>4310</v>
          </cell>
        </row>
        <row r="788">
          <cell r="D788">
            <v>4350</v>
          </cell>
        </row>
        <row r="789">
          <cell r="D789">
            <v>4600</v>
          </cell>
        </row>
        <row r="790">
          <cell r="A790" t="str">
            <v>RC00146</v>
          </cell>
          <cell r="B790">
            <v>9801</v>
          </cell>
          <cell r="C790" t="str">
            <v>Earnings-Principal Cash</v>
          </cell>
          <cell r="D790">
            <v>4600</v>
          </cell>
        </row>
        <row r="791">
          <cell r="A791" t="str">
            <v>RC00105</v>
          </cell>
          <cell r="B791">
            <v>9802</v>
          </cell>
          <cell r="C791" t="str">
            <v>Earnings-Income Cash</v>
          </cell>
          <cell r="D791">
            <v>4600</v>
          </cell>
        </row>
        <row r="792">
          <cell r="D792">
            <v>4610</v>
          </cell>
        </row>
        <row r="793">
          <cell r="A793" t="str">
            <v>RC00147</v>
          </cell>
          <cell r="B793">
            <v>9816</v>
          </cell>
          <cell r="C793" t="str">
            <v>Realized Gain/Loss-CMP</v>
          </cell>
          <cell r="D793">
            <v>4610</v>
          </cell>
        </row>
        <row r="794">
          <cell r="D794">
            <v>4612</v>
          </cell>
        </row>
        <row r="795">
          <cell r="D795">
            <v>4613</v>
          </cell>
        </row>
        <row r="796">
          <cell r="D796">
            <v>4614</v>
          </cell>
        </row>
        <row r="797">
          <cell r="D797">
            <v>4620</v>
          </cell>
        </row>
        <row r="798">
          <cell r="A798" t="str">
            <v>RC00103</v>
          </cell>
          <cell r="B798">
            <v>9818</v>
          </cell>
          <cell r="C798" t="str">
            <v>Realized Gain/Loss-Trust Funds</v>
          </cell>
          <cell r="D798">
            <v>4620</v>
          </cell>
        </row>
        <row r="799">
          <cell r="A799" t="str">
            <v>RC00104</v>
          </cell>
          <cell r="B799">
            <v>9805</v>
          </cell>
          <cell r="C799" t="str">
            <v>Unrealized Gain/Loss-ASAP</v>
          </cell>
          <cell r="D799">
            <v>4620</v>
          </cell>
        </row>
        <row r="800">
          <cell r="A800" t="str">
            <v>RC00104</v>
          </cell>
          <cell r="B800">
            <v>9815</v>
          </cell>
          <cell r="C800" t="str">
            <v>Unrealized Gain/Loss-Long Term</v>
          </cell>
          <cell r="D800">
            <v>4620</v>
          </cell>
        </row>
        <row r="801">
          <cell r="A801" t="str">
            <v>RC00148</v>
          </cell>
          <cell r="B801">
            <v>9835</v>
          </cell>
          <cell r="C801" t="str">
            <v>Unrealized Gain/Loss-CMP</v>
          </cell>
          <cell r="D801">
            <v>4620</v>
          </cell>
        </row>
        <row r="802">
          <cell r="A802" t="str">
            <v>RC00375</v>
          </cell>
          <cell r="D802">
            <v>4620</v>
          </cell>
        </row>
        <row r="803">
          <cell r="A803" t="str">
            <v>RC00378</v>
          </cell>
          <cell r="D803">
            <v>4620</v>
          </cell>
        </row>
        <row r="804">
          <cell r="A804" t="str">
            <v>RC00379</v>
          </cell>
          <cell r="D804">
            <v>4620</v>
          </cell>
        </row>
        <row r="805">
          <cell r="A805" t="str">
            <v>RC00380</v>
          </cell>
          <cell r="D805">
            <v>4620</v>
          </cell>
        </row>
        <row r="806">
          <cell r="D806">
            <v>4620</v>
          </cell>
        </row>
        <row r="807">
          <cell r="D807">
            <v>4620</v>
          </cell>
        </row>
        <row r="808">
          <cell r="D808">
            <v>4620</v>
          </cell>
        </row>
        <row r="809">
          <cell r="D809">
            <v>4620</v>
          </cell>
        </row>
        <row r="810">
          <cell r="D810">
            <v>4620</v>
          </cell>
        </row>
        <row r="811">
          <cell r="A811" t="str">
            <v>RC00109</v>
          </cell>
          <cell r="D811">
            <v>4620</v>
          </cell>
        </row>
        <row r="812">
          <cell r="A812" t="str">
            <v>RC00162</v>
          </cell>
          <cell r="B812" t="str">
            <v>980G</v>
          </cell>
          <cell r="C812" t="str">
            <v>Earnings-GAAP</v>
          </cell>
          <cell r="D812">
            <v>4630</v>
          </cell>
        </row>
        <row r="813">
          <cell r="B813">
            <v>9490</v>
          </cell>
          <cell r="C813" t="str">
            <v>Nonmonetary Exchange Revenue</v>
          </cell>
          <cell r="D813">
            <v>4631</v>
          </cell>
        </row>
        <row r="814">
          <cell r="A814" t="str">
            <v>RC00164</v>
          </cell>
          <cell r="B814" t="str">
            <v>981G</v>
          </cell>
          <cell r="C814" t="str">
            <v>Additions to Perm. Endowment</v>
          </cell>
          <cell r="D814">
            <v>4650</v>
          </cell>
        </row>
        <row r="815">
          <cell r="A815" t="str">
            <v>RC00166</v>
          </cell>
          <cell r="B815" t="str">
            <v>997G</v>
          </cell>
          <cell r="C815" t="str">
            <v>Other Additions PLT Funds</v>
          </cell>
          <cell r="D815">
            <v>4700</v>
          </cell>
        </row>
        <row r="816">
          <cell r="A816" t="str">
            <v>RC00167</v>
          </cell>
          <cell r="B816" t="str">
            <v>998G</v>
          </cell>
          <cell r="C816" t="str">
            <v>GPR Bond-Note Proceeds PLT Fds</v>
          </cell>
          <cell r="D816">
            <v>4705</v>
          </cell>
        </row>
        <row r="817">
          <cell r="A817" t="str">
            <v>RC99992</v>
          </cell>
          <cell r="B817">
            <v>9050</v>
          </cell>
          <cell r="C817" t="str">
            <v>Sales Credits-Internal</v>
          </cell>
          <cell r="D817">
            <v>4750</v>
          </cell>
        </row>
        <row r="818">
          <cell r="A818" t="str">
            <v>RC99994</v>
          </cell>
          <cell r="B818">
            <v>9055</v>
          </cell>
          <cell r="C818" t="str">
            <v>Intern Sales Credit Rfnd COVID</v>
          </cell>
          <cell r="D818">
            <v>4750</v>
          </cell>
        </row>
        <row r="819">
          <cell r="A819" t="str">
            <v>RC99990</v>
          </cell>
          <cell r="B819">
            <v>9061</v>
          </cell>
          <cell r="C819" t="str">
            <v>Sales Credits-Internal Heat</v>
          </cell>
          <cell r="D819">
            <v>4750</v>
          </cell>
        </row>
        <row r="820">
          <cell r="A820" t="str">
            <v>RC00181</v>
          </cell>
          <cell r="D820">
            <v>4750</v>
          </cell>
        </row>
        <row r="821">
          <cell r="A821" t="str">
            <v>RC00182</v>
          </cell>
          <cell r="D821">
            <v>4750</v>
          </cell>
        </row>
        <row r="822">
          <cell r="D822">
            <v>4750</v>
          </cell>
        </row>
        <row r="823">
          <cell r="A823" t="str">
            <v>RC99993</v>
          </cell>
          <cell r="B823">
            <v>9051</v>
          </cell>
          <cell r="C823" t="str">
            <v>Sales Credits-External</v>
          </cell>
          <cell r="D823">
            <v>4751</v>
          </cell>
        </row>
        <row r="824">
          <cell r="A824" t="str">
            <v>RC99990</v>
          </cell>
          <cell r="B824">
            <v>9062</v>
          </cell>
          <cell r="C824" t="str">
            <v>Sales Credits-Heat Sold</v>
          </cell>
          <cell r="D824">
            <v>4751</v>
          </cell>
        </row>
        <row r="825">
          <cell r="A825" t="str">
            <v>RC99991</v>
          </cell>
          <cell r="B825">
            <v>9060</v>
          </cell>
          <cell r="C825" t="str">
            <v>Sales Credits-Electricity Sold</v>
          </cell>
          <cell r="D825">
            <v>4751</v>
          </cell>
        </row>
        <row r="826">
          <cell r="A826" t="str">
            <v>RC00181</v>
          </cell>
          <cell r="D826">
            <v>4751</v>
          </cell>
        </row>
        <row r="827">
          <cell r="A827" t="str">
            <v>RC00182</v>
          </cell>
          <cell r="D827">
            <v>4751</v>
          </cell>
        </row>
        <row r="828">
          <cell r="D828">
            <v>4751</v>
          </cell>
        </row>
        <row r="829">
          <cell r="D829">
            <v>4760</v>
          </cell>
        </row>
        <row r="830">
          <cell r="D830">
            <v>4800</v>
          </cell>
        </row>
        <row r="831">
          <cell r="A831" t="str">
            <v>RC00357</v>
          </cell>
          <cell r="D831">
            <v>4800</v>
          </cell>
        </row>
        <row r="832">
          <cell r="A832" t="str">
            <v>RC00137</v>
          </cell>
          <cell r="B832">
            <v>9900</v>
          </cell>
          <cell r="C832" t="str">
            <v>GAAP Interfund Trf-NonFed</v>
          </cell>
          <cell r="D832">
            <v>4900</v>
          </cell>
        </row>
        <row r="833">
          <cell r="D833">
            <v>4900</v>
          </cell>
        </row>
        <row r="834">
          <cell r="D834">
            <v>4901</v>
          </cell>
        </row>
        <row r="835">
          <cell r="A835" t="str">
            <v>RC00107</v>
          </cell>
          <cell r="D835">
            <v>4901</v>
          </cell>
        </row>
        <row r="836">
          <cell r="A836" t="str">
            <v>RC00108</v>
          </cell>
          <cell r="D836">
            <v>4901</v>
          </cell>
        </row>
        <row r="837">
          <cell r="D837">
            <v>4902</v>
          </cell>
        </row>
        <row r="838">
          <cell r="A838" t="str">
            <v>RC00138</v>
          </cell>
          <cell r="B838">
            <v>9903</v>
          </cell>
          <cell r="C838" t="str">
            <v>GAAP Interfund Trf-Fed</v>
          </cell>
          <cell r="D838">
            <v>4902</v>
          </cell>
        </row>
        <row r="839">
          <cell r="D839">
            <v>4999</v>
          </cell>
        </row>
        <row r="840">
          <cell r="A840" t="str">
            <v>RC00288</v>
          </cell>
          <cell r="D840">
            <v>4999</v>
          </cell>
        </row>
        <row r="841">
          <cell r="A841" t="str">
            <v>RC99986</v>
          </cell>
          <cell r="B841">
            <v>9100</v>
          </cell>
          <cell r="C841" t="str">
            <v>Tuition &amp; Fee Clearing-Summer</v>
          </cell>
          <cell r="D841">
            <v>4999</v>
          </cell>
        </row>
        <row r="842">
          <cell r="A842" t="str">
            <v>RC99984</v>
          </cell>
          <cell r="B842">
            <v>9110</v>
          </cell>
          <cell r="C842" t="str">
            <v>Clearing-Fall</v>
          </cell>
          <cell r="D842">
            <v>4999</v>
          </cell>
        </row>
        <row r="843">
          <cell r="A843" t="str">
            <v>RC99982</v>
          </cell>
          <cell r="B843">
            <v>9120</v>
          </cell>
          <cell r="C843" t="str">
            <v>Clearing-Spring</v>
          </cell>
          <cell r="D843">
            <v>4999</v>
          </cell>
        </row>
        <row r="844">
          <cell r="A844" t="str">
            <v>RC99989</v>
          </cell>
          <cell r="B844">
            <v>9198</v>
          </cell>
          <cell r="C844" t="str">
            <v>Daily Deposit - Treasury</v>
          </cell>
          <cell r="D844">
            <v>4999</v>
          </cell>
        </row>
        <row r="845">
          <cell r="A845" t="str">
            <v>RC00417</v>
          </cell>
          <cell r="D845">
            <v>4999</v>
          </cell>
        </row>
        <row r="846">
          <cell r="B846">
            <v>1000</v>
          </cell>
          <cell r="C846" t="str">
            <v>Salary Default</v>
          </cell>
          <cell r="D846">
            <v>5099</v>
          </cell>
        </row>
        <row r="847">
          <cell r="D847">
            <v>5001</v>
          </cell>
        </row>
        <row r="848">
          <cell r="B848">
            <v>1781</v>
          </cell>
          <cell r="C848" t="str">
            <v>Work Study - Hourly</v>
          </cell>
          <cell r="D848">
            <v>5001</v>
          </cell>
        </row>
        <row r="849">
          <cell r="B849">
            <v>1782</v>
          </cell>
          <cell r="C849" t="str">
            <v>Work Study - Lump Sum</v>
          </cell>
          <cell r="D849">
            <v>5001</v>
          </cell>
        </row>
        <row r="850">
          <cell r="B850">
            <v>1783</v>
          </cell>
          <cell r="C850" t="str">
            <v>Work Study - Overtime</v>
          </cell>
          <cell r="D850">
            <v>5001</v>
          </cell>
        </row>
        <row r="851">
          <cell r="A851" t="str">
            <v>RC00434</v>
          </cell>
          <cell r="B851">
            <v>1784</v>
          </cell>
          <cell r="C851" t="str">
            <v>Workstudy-NonProfit Agency Pmt</v>
          </cell>
          <cell r="D851">
            <v>5001</v>
          </cell>
        </row>
        <row r="852">
          <cell r="B852">
            <v>1771</v>
          </cell>
          <cell r="C852" t="str">
            <v>Student - Hourly</v>
          </cell>
          <cell r="D852">
            <v>5001</v>
          </cell>
        </row>
        <row r="853">
          <cell r="B853">
            <v>1772</v>
          </cell>
          <cell r="C853" t="str">
            <v>Student - Lump Sum</v>
          </cell>
          <cell r="D853">
            <v>5001</v>
          </cell>
        </row>
        <row r="854">
          <cell r="B854">
            <v>1773</v>
          </cell>
          <cell r="C854" t="str">
            <v>Student - Overtime</v>
          </cell>
          <cell r="D854">
            <v>5001</v>
          </cell>
        </row>
        <row r="855">
          <cell r="B855">
            <v>1774</v>
          </cell>
          <cell r="C855" t="str">
            <v>Student-Purchased Services IIA</v>
          </cell>
          <cell r="D855">
            <v>5001</v>
          </cell>
        </row>
        <row r="856">
          <cell r="D856">
            <v>5001</v>
          </cell>
        </row>
        <row r="857">
          <cell r="D857">
            <v>5001</v>
          </cell>
        </row>
        <row r="858">
          <cell r="D858">
            <v>5002</v>
          </cell>
        </row>
        <row r="859">
          <cell r="B859">
            <v>1601</v>
          </cell>
          <cell r="C859" t="str">
            <v>LTE - Hourly</v>
          </cell>
          <cell r="D859">
            <v>5002</v>
          </cell>
        </row>
        <row r="860">
          <cell r="B860">
            <v>1602</v>
          </cell>
          <cell r="C860" t="str">
            <v>LTE - Lump</v>
          </cell>
          <cell r="D860">
            <v>5002</v>
          </cell>
        </row>
        <row r="861">
          <cell r="B861">
            <v>1603</v>
          </cell>
          <cell r="C861" t="str">
            <v>LTE - Overtime</v>
          </cell>
          <cell r="D861">
            <v>5002</v>
          </cell>
        </row>
        <row r="862">
          <cell r="B862">
            <v>1604</v>
          </cell>
          <cell r="C862" t="str">
            <v>LTE - Purchased Services IIA</v>
          </cell>
          <cell r="D862">
            <v>5002</v>
          </cell>
        </row>
        <row r="863">
          <cell r="B863">
            <v>1643</v>
          </cell>
          <cell r="C863" t="str">
            <v>LTE Differential</v>
          </cell>
          <cell r="D863">
            <v>5002</v>
          </cell>
        </row>
        <row r="864">
          <cell r="D864">
            <v>5002</v>
          </cell>
        </row>
        <row r="865">
          <cell r="D865">
            <v>5002</v>
          </cell>
        </row>
        <row r="866">
          <cell r="D866">
            <v>5002</v>
          </cell>
        </row>
        <row r="867">
          <cell r="D867">
            <v>5002</v>
          </cell>
        </row>
        <row r="868">
          <cell r="D868">
            <v>5003</v>
          </cell>
        </row>
        <row r="869">
          <cell r="B869">
            <v>1217</v>
          </cell>
          <cell r="C869" t="str">
            <v>Prj/Tch/RA-Purchased Serv IIA</v>
          </cell>
          <cell r="D869">
            <v>5003</v>
          </cell>
        </row>
        <row r="870">
          <cell r="B870">
            <v>1222</v>
          </cell>
          <cell r="C870" t="str">
            <v>Teaching Assistant-Academic</v>
          </cell>
          <cell r="D870">
            <v>5003</v>
          </cell>
        </row>
        <row r="871">
          <cell r="B871">
            <v>1223</v>
          </cell>
          <cell r="C871" t="str">
            <v>Teaching Assistant-Summer</v>
          </cell>
          <cell r="D871">
            <v>5003</v>
          </cell>
        </row>
        <row r="872">
          <cell r="B872">
            <v>1224</v>
          </cell>
          <cell r="C872" t="str">
            <v>Teaching Assistant - Hourly</v>
          </cell>
          <cell r="D872">
            <v>5003</v>
          </cell>
        </row>
        <row r="873">
          <cell r="B873">
            <v>1225</v>
          </cell>
          <cell r="C873" t="str">
            <v>Teaching Assistant-Lump Sum</v>
          </cell>
          <cell r="D873">
            <v>5003</v>
          </cell>
        </row>
        <row r="874">
          <cell r="D874">
            <v>5003</v>
          </cell>
        </row>
        <row r="875">
          <cell r="D875">
            <v>5003</v>
          </cell>
        </row>
        <row r="876">
          <cell r="D876">
            <v>5003</v>
          </cell>
        </row>
        <row r="877">
          <cell r="D877">
            <v>5003</v>
          </cell>
        </row>
        <row r="878">
          <cell r="D878">
            <v>5003</v>
          </cell>
        </row>
        <row r="879">
          <cell r="D879">
            <v>5003</v>
          </cell>
        </row>
        <row r="880">
          <cell r="D880">
            <v>5004</v>
          </cell>
        </row>
        <row r="881">
          <cell r="B881">
            <v>1231</v>
          </cell>
          <cell r="C881" t="str">
            <v>Research Assistant-Annual</v>
          </cell>
          <cell r="D881">
            <v>5004</v>
          </cell>
        </row>
        <row r="882">
          <cell r="B882">
            <v>1232</v>
          </cell>
          <cell r="C882" t="str">
            <v>Research Assistant-Academic</v>
          </cell>
          <cell r="D882">
            <v>5004</v>
          </cell>
        </row>
        <row r="883">
          <cell r="B883">
            <v>1233</v>
          </cell>
          <cell r="C883" t="str">
            <v>Research Assistant-Summer</v>
          </cell>
          <cell r="D883">
            <v>5004</v>
          </cell>
        </row>
        <row r="884">
          <cell r="B884">
            <v>1235</v>
          </cell>
          <cell r="C884" t="str">
            <v>Research Assistant - Lump Sum</v>
          </cell>
          <cell r="D884">
            <v>5004</v>
          </cell>
        </row>
        <row r="885">
          <cell r="B885">
            <v>1236</v>
          </cell>
          <cell r="C885" t="str">
            <v>Research Assistant - Overtime</v>
          </cell>
          <cell r="D885">
            <v>5004</v>
          </cell>
        </row>
        <row r="886">
          <cell r="D886">
            <v>5004</v>
          </cell>
        </row>
        <row r="887">
          <cell r="D887">
            <v>5004</v>
          </cell>
        </row>
        <row r="888">
          <cell r="D888">
            <v>5004</v>
          </cell>
        </row>
        <row r="889">
          <cell r="D889">
            <v>5004</v>
          </cell>
        </row>
        <row r="890">
          <cell r="D890">
            <v>5004</v>
          </cell>
        </row>
        <row r="891">
          <cell r="D891">
            <v>5005</v>
          </cell>
        </row>
        <row r="892">
          <cell r="B892">
            <v>1211</v>
          </cell>
          <cell r="C892" t="str">
            <v>Project/Program Assist-Annual</v>
          </cell>
          <cell r="D892">
            <v>5005</v>
          </cell>
        </row>
        <row r="893">
          <cell r="B893">
            <v>1212</v>
          </cell>
          <cell r="C893" t="str">
            <v>Project/Program Asst-Academic</v>
          </cell>
          <cell r="D893">
            <v>5005</v>
          </cell>
        </row>
        <row r="894">
          <cell r="B894">
            <v>1213</v>
          </cell>
          <cell r="C894" t="str">
            <v>Project/Program Assist-Summer</v>
          </cell>
          <cell r="D894">
            <v>5005</v>
          </cell>
        </row>
        <row r="895">
          <cell r="B895">
            <v>1214</v>
          </cell>
          <cell r="C895" t="str">
            <v>Project/Program Assist-Hourly</v>
          </cell>
          <cell r="D895">
            <v>5005</v>
          </cell>
        </row>
        <row r="896">
          <cell r="B896">
            <v>1215</v>
          </cell>
          <cell r="C896" t="str">
            <v>Project/Program Asst-Lump Sum</v>
          </cell>
          <cell r="D896">
            <v>5005</v>
          </cell>
        </row>
        <row r="897">
          <cell r="B897">
            <v>1216</v>
          </cell>
          <cell r="C897" t="str">
            <v>Project/Program Ast - Overtime</v>
          </cell>
          <cell r="D897">
            <v>5005</v>
          </cell>
        </row>
        <row r="898">
          <cell r="D898">
            <v>5005</v>
          </cell>
        </row>
        <row r="899">
          <cell r="D899">
            <v>5005</v>
          </cell>
        </row>
        <row r="900">
          <cell r="D900">
            <v>5005</v>
          </cell>
        </row>
        <row r="901">
          <cell r="D901">
            <v>5005</v>
          </cell>
        </row>
        <row r="902">
          <cell r="D902">
            <v>5006</v>
          </cell>
        </row>
        <row r="903">
          <cell r="B903">
            <v>1008</v>
          </cell>
          <cell r="C903" t="str">
            <v>Faculty/Acad-Legal Settlement</v>
          </cell>
          <cell r="D903">
            <v>5006</v>
          </cell>
        </row>
        <row r="904">
          <cell r="B904">
            <v>1001</v>
          </cell>
          <cell r="C904" t="str">
            <v>Faculty - Annual</v>
          </cell>
          <cell r="D904">
            <v>5006</v>
          </cell>
        </row>
        <row r="905">
          <cell r="B905">
            <v>1002</v>
          </cell>
          <cell r="C905" t="str">
            <v>Faculty - Academic</v>
          </cell>
          <cell r="D905">
            <v>5006</v>
          </cell>
        </row>
        <row r="906">
          <cell r="B906">
            <v>1003</v>
          </cell>
          <cell r="C906" t="str">
            <v>Faculty - Summer</v>
          </cell>
          <cell r="D906">
            <v>5006</v>
          </cell>
        </row>
        <row r="907">
          <cell r="B907">
            <v>1004</v>
          </cell>
          <cell r="C907" t="str">
            <v>Faculty - Hourly</v>
          </cell>
          <cell r="D907">
            <v>5006</v>
          </cell>
        </row>
        <row r="908">
          <cell r="B908">
            <v>1005</v>
          </cell>
          <cell r="C908" t="str">
            <v>Faculty - Lump Sum</v>
          </cell>
          <cell r="D908">
            <v>5006</v>
          </cell>
        </row>
        <row r="909">
          <cell r="B909">
            <v>1007</v>
          </cell>
          <cell r="C909" t="str">
            <v>Faculty - Foreign COLA</v>
          </cell>
          <cell r="D909">
            <v>5006</v>
          </cell>
        </row>
        <row r="910">
          <cell r="B910">
            <v>1010</v>
          </cell>
          <cell r="C910" t="str">
            <v>Faculty-Overtime</v>
          </cell>
          <cell r="D910">
            <v>5006</v>
          </cell>
        </row>
        <row r="911">
          <cell r="D911">
            <v>5006</v>
          </cell>
        </row>
        <row r="912">
          <cell r="B912">
            <v>1006</v>
          </cell>
          <cell r="C912" t="str">
            <v>Faculty-Purchased Services IIA</v>
          </cell>
          <cell r="D912">
            <v>5006</v>
          </cell>
        </row>
        <row r="913">
          <cell r="B913">
            <v>1009</v>
          </cell>
          <cell r="C913" t="str">
            <v>Faculty-Term Lv-Lump Sum</v>
          </cell>
          <cell r="D913">
            <v>5006</v>
          </cell>
        </row>
        <row r="914">
          <cell r="D914">
            <v>5006</v>
          </cell>
        </row>
        <row r="915">
          <cell r="D915">
            <v>5006</v>
          </cell>
        </row>
        <row r="916">
          <cell r="D916">
            <v>5006</v>
          </cell>
        </row>
        <row r="917">
          <cell r="D917">
            <v>5007</v>
          </cell>
        </row>
        <row r="918">
          <cell r="B918">
            <v>1051</v>
          </cell>
          <cell r="C918" t="str">
            <v>Academic Staff - Annual</v>
          </cell>
          <cell r="D918">
            <v>5007</v>
          </cell>
        </row>
        <row r="919">
          <cell r="B919">
            <v>1052</v>
          </cell>
          <cell r="C919" t="str">
            <v>Academic Staff - Academic</v>
          </cell>
          <cell r="D919">
            <v>5007</v>
          </cell>
        </row>
        <row r="920">
          <cell r="B920">
            <v>1054</v>
          </cell>
          <cell r="C920" t="str">
            <v>Academic Staff - Hourly</v>
          </cell>
          <cell r="D920">
            <v>5007</v>
          </cell>
        </row>
        <row r="921">
          <cell r="B921">
            <v>1055</v>
          </cell>
          <cell r="C921" t="str">
            <v>Academic Staff - Lump Sum</v>
          </cell>
          <cell r="D921">
            <v>5007</v>
          </cell>
        </row>
        <row r="922">
          <cell r="B922">
            <v>1057</v>
          </cell>
          <cell r="C922" t="str">
            <v>Academic Staff-Overtime</v>
          </cell>
          <cell r="D922">
            <v>5007</v>
          </cell>
        </row>
        <row r="923">
          <cell r="D923">
            <v>5007</v>
          </cell>
        </row>
        <row r="924">
          <cell r="B924">
            <v>1056</v>
          </cell>
          <cell r="C924" t="str">
            <v>Acad Staff-Term Lv-Lump Sum</v>
          </cell>
          <cell r="D924">
            <v>5007</v>
          </cell>
        </row>
        <row r="925">
          <cell r="D925">
            <v>5007</v>
          </cell>
        </row>
        <row r="926">
          <cell r="D926">
            <v>5007</v>
          </cell>
        </row>
        <row r="927">
          <cell r="D927">
            <v>5007</v>
          </cell>
        </row>
        <row r="928">
          <cell r="D928">
            <v>5007</v>
          </cell>
        </row>
        <row r="929">
          <cell r="D929">
            <v>5007</v>
          </cell>
        </row>
        <row r="930">
          <cell r="D930">
            <v>5007</v>
          </cell>
        </row>
        <row r="931">
          <cell r="D931">
            <v>5008</v>
          </cell>
        </row>
        <row r="932">
          <cell r="B932">
            <v>1053</v>
          </cell>
          <cell r="C932" t="str">
            <v>Academic Staff - Summer</v>
          </cell>
          <cell r="D932">
            <v>5008</v>
          </cell>
        </row>
        <row r="933">
          <cell r="D933">
            <v>5008</v>
          </cell>
        </row>
        <row r="934">
          <cell r="D934">
            <v>5008</v>
          </cell>
        </row>
        <row r="935">
          <cell r="D935">
            <v>5008</v>
          </cell>
        </row>
        <row r="936">
          <cell r="D936">
            <v>5008</v>
          </cell>
        </row>
        <row r="937">
          <cell r="D937">
            <v>5008</v>
          </cell>
        </row>
        <row r="938">
          <cell r="D938">
            <v>5008</v>
          </cell>
        </row>
        <row r="939">
          <cell r="D939">
            <v>5008</v>
          </cell>
        </row>
        <row r="940">
          <cell r="D940">
            <v>5008</v>
          </cell>
        </row>
        <row r="941">
          <cell r="D941">
            <v>5008</v>
          </cell>
        </row>
        <row r="942">
          <cell r="D942">
            <v>5008</v>
          </cell>
        </row>
        <row r="943">
          <cell r="D943">
            <v>5008</v>
          </cell>
        </row>
        <row r="944">
          <cell r="D944">
            <v>5008</v>
          </cell>
        </row>
        <row r="945">
          <cell r="D945">
            <v>5009</v>
          </cell>
        </row>
        <row r="946">
          <cell r="D946">
            <v>5009</v>
          </cell>
        </row>
        <row r="947">
          <cell r="D947">
            <v>5009</v>
          </cell>
        </row>
        <row r="948">
          <cell r="D948">
            <v>5009</v>
          </cell>
        </row>
        <row r="949">
          <cell r="D949">
            <v>5009</v>
          </cell>
        </row>
        <row r="950">
          <cell r="D950">
            <v>5009</v>
          </cell>
        </row>
        <row r="951">
          <cell r="D951">
            <v>5009</v>
          </cell>
        </row>
        <row r="952">
          <cell r="D952">
            <v>5009</v>
          </cell>
        </row>
        <row r="953">
          <cell r="D953">
            <v>5009</v>
          </cell>
        </row>
        <row r="954">
          <cell r="D954">
            <v>5009</v>
          </cell>
        </row>
        <row r="955">
          <cell r="D955">
            <v>5009</v>
          </cell>
        </row>
        <row r="956">
          <cell r="D956">
            <v>5009</v>
          </cell>
        </row>
        <row r="957">
          <cell r="D957">
            <v>5009</v>
          </cell>
        </row>
        <row r="958">
          <cell r="D958">
            <v>5009</v>
          </cell>
        </row>
        <row r="959">
          <cell r="D959">
            <v>5010</v>
          </cell>
        </row>
        <row r="960">
          <cell r="B960">
            <v>1538</v>
          </cell>
          <cell r="C960" t="str">
            <v>Univ Staff-Purchased Serv IIA</v>
          </cell>
          <cell r="D960">
            <v>5010</v>
          </cell>
        </row>
        <row r="961">
          <cell r="B961">
            <v>1537</v>
          </cell>
          <cell r="C961" t="str">
            <v>Univ Staff - 5th Week Vacation</v>
          </cell>
          <cell r="D961">
            <v>5010</v>
          </cell>
        </row>
        <row r="962">
          <cell r="B962">
            <v>1536</v>
          </cell>
          <cell r="C962" t="str">
            <v>Univ Staff - Excep Perf Award</v>
          </cell>
          <cell r="D962">
            <v>5010</v>
          </cell>
        </row>
        <row r="963">
          <cell r="B963">
            <v>1545</v>
          </cell>
          <cell r="C963" t="str">
            <v>Univ Staff-Term Lv-Lump Sum</v>
          </cell>
          <cell r="D963">
            <v>5010</v>
          </cell>
        </row>
        <row r="964">
          <cell r="B964">
            <v>1539</v>
          </cell>
          <cell r="C964" t="str">
            <v>Univ Staff - Legal Settlement</v>
          </cell>
          <cell r="D964">
            <v>5010</v>
          </cell>
        </row>
        <row r="965">
          <cell r="B965">
            <v>1531</v>
          </cell>
          <cell r="C965" t="str">
            <v>Univ Staff - Hourly</v>
          </cell>
          <cell r="D965">
            <v>5010</v>
          </cell>
        </row>
        <row r="966">
          <cell r="B966">
            <v>1532</v>
          </cell>
          <cell r="C966" t="str">
            <v>Univ Staff - Lump Sum</v>
          </cell>
          <cell r="D966">
            <v>5010</v>
          </cell>
        </row>
        <row r="967">
          <cell r="B967">
            <v>1541</v>
          </cell>
          <cell r="C967" t="str">
            <v>Univ Staff - Overtime</v>
          </cell>
          <cell r="D967">
            <v>5010</v>
          </cell>
        </row>
        <row r="968">
          <cell r="B968">
            <v>1543</v>
          </cell>
          <cell r="C968" t="str">
            <v>Univ Staff - Differential</v>
          </cell>
          <cell r="D968">
            <v>5010</v>
          </cell>
        </row>
        <row r="969">
          <cell r="B969">
            <v>1544</v>
          </cell>
          <cell r="C969" t="str">
            <v>Univ Staff-Uniform Allowance</v>
          </cell>
          <cell r="D969">
            <v>5010</v>
          </cell>
        </row>
        <row r="970">
          <cell r="D970">
            <v>5010</v>
          </cell>
        </row>
        <row r="971">
          <cell r="D971">
            <v>5010</v>
          </cell>
        </row>
        <row r="972">
          <cell r="D972">
            <v>5010</v>
          </cell>
        </row>
        <row r="973">
          <cell r="D973">
            <v>5011</v>
          </cell>
        </row>
        <row r="974">
          <cell r="B974">
            <v>2720</v>
          </cell>
          <cell r="C974" t="str">
            <v>Post Fellow/Schol/Trn-Annual</v>
          </cell>
          <cell r="D974">
            <v>5011</v>
          </cell>
        </row>
        <row r="975">
          <cell r="B975">
            <v>2724</v>
          </cell>
          <cell r="C975" t="str">
            <v>Post Fellow/Schol/Trn-Academic</v>
          </cell>
          <cell r="D975">
            <v>5011</v>
          </cell>
        </row>
        <row r="976">
          <cell r="B976">
            <v>2726</v>
          </cell>
          <cell r="C976" t="str">
            <v>Post Fellow/Schol/Trn-Sum</v>
          </cell>
          <cell r="D976">
            <v>5011</v>
          </cell>
        </row>
        <row r="977">
          <cell r="B977">
            <v>2727</v>
          </cell>
          <cell r="C977" t="str">
            <v>Post Fellow/Schol/Trn-Overtime</v>
          </cell>
          <cell r="D977">
            <v>5011</v>
          </cell>
        </row>
        <row r="978">
          <cell r="D978">
            <v>5011</v>
          </cell>
        </row>
        <row r="979">
          <cell r="D979">
            <v>5011</v>
          </cell>
        </row>
        <row r="980">
          <cell r="D980">
            <v>5011</v>
          </cell>
        </row>
        <row r="981">
          <cell r="D981">
            <v>5011</v>
          </cell>
        </row>
        <row r="982">
          <cell r="D982">
            <v>5011</v>
          </cell>
        </row>
        <row r="983">
          <cell r="D983">
            <v>5011</v>
          </cell>
        </row>
        <row r="984">
          <cell r="D984">
            <v>5012</v>
          </cell>
        </row>
        <row r="985">
          <cell r="B985">
            <v>1321</v>
          </cell>
          <cell r="C985" t="str">
            <v>UnderGrad Intern--Annual</v>
          </cell>
          <cell r="D985">
            <v>5012</v>
          </cell>
        </row>
        <row r="986">
          <cell r="B986">
            <v>1324</v>
          </cell>
          <cell r="C986" t="str">
            <v>UnderGrad Intern-Hourly</v>
          </cell>
          <cell r="D986">
            <v>5012</v>
          </cell>
        </row>
        <row r="987">
          <cell r="B987">
            <v>1325</v>
          </cell>
          <cell r="C987" t="str">
            <v>UnderGrad Intern--Lump Sum</v>
          </cell>
          <cell r="D987">
            <v>5012</v>
          </cell>
        </row>
        <row r="988">
          <cell r="B988">
            <v>1331</v>
          </cell>
          <cell r="C988" t="str">
            <v>UnderGrad Asst/AOP-Annual</v>
          </cell>
          <cell r="D988">
            <v>5012</v>
          </cell>
        </row>
        <row r="989">
          <cell r="B989">
            <v>1332</v>
          </cell>
          <cell r="C989" t="str">
            <v>UnderGrad Asst/AOP-Academic</v>
          </cell>
          <cell r="D989">
            <v>5012</v>
          </cell>
        </row>
        <row r="990">
          <cell r="B990">
            <v>1333</v>
          </cell>
          <cell r="C990" t="str">
            <v>UnderGrad Asst/AOP-Summer</v>
          </cell>
          <cell r="D990">
            <v>5012</v>
          </cell>
        </row>
        <row r="991">
          <cell r="B991">
            <v>1334</v>
          </cell>
          <cell r="C991" t="str">
            <v>UnderGrad Asst/AOP-Hourly</v>
          </cell>
          <cell r="D991">
            <v>5012</v>
          </cell>
        </row>
        <row r="992">
          <cell r="B992">
            <v>1335</v>
          </cell>
          <cell r="C992" t="str">
            <v>UnderGrad Asst/AOP-LUMP Sum</v>
          </cell>
          <cell r="D992">
            <v>5012</v>
          </cell>
        </row>
        <row r="993">
          <cell r="B993">
            <v>1077</v>
          </cell>
          <cell r="C993" t="str">
            <v>UWEX Ad Hoc-Pur Serv IIA</v>
          </cell>
          <cell r="D993">
            <v>5012</v>
          </cell>
        </row>
        <row r="994">
          <cell r="B994">
            <v>1076</v>
          </cell>
          <cell r="C994" t="str">
            <v>Fee Grader/Ad Hoc Program Spec</v>
          </cell>
          <cell r="D994">
            <v>5012</v>
          </cell>
        </row>
        <row r="995">
          <cell r="B995">
            <v>1078</v>
          </cell>
          <cell r="C995" t="str">
            <v>FeeGrad/AH Prog Spec- Overtime</v>
          </cell>
          <cell r="D995">
            <v>5012</v>
          </cell>
        </row>
        <row r="996">
          <cell r="D996">
            <v>5012</v>
          </cell>
        </row>
        <row r="997">
          <cell r="D997">
            <v>5012</v>
          </cell>
        </row>
        <row r="998">
          <cell r="D998">
            <v>5012</v>
          </cell>
        </row>
        <row r="999">
          <cell r="B999">
            <v>1326</v>
          </cell>
          <cell r="D999">
            <v>5012</v>
          </cell>
        </row>
        <row r="1000">
          <cell r="D1000">
            <v>5013</v>
          </cell>
        </row>
        <row r="1001">
          <cell r="B1001">
            <v>1151</v>
          </cell>
          <cell r="C1001" t="str">
            <v>Postgrad Trainee - Annual</v>
          </cell>
          <cell r="D1001">
            <v>5013</v>
          </cell>
        </row>
        <row r="1002">
          <cell r="B1002">
            <v>1152</v>
          </cell>
          <cell r="C1002" t="str">
            <v>Postgrad Trainee - Academic</v>
          </cell>
          <cell r="D1002">
            <v>5013</v>
          </cell>
        </row>
        <row r="1003">
          <cell r="B1003">
            <v>1153</v>
          </cell>
          <cell r="C1003" t="str">
            <v>Postgrad Trainee - Summer</v>
          </cell>
          <cell r="D1003">
            <v>5013</v>
          </cell>
        </row>
        <row r="1004">
          <cell r="B1004">
            <v>1154</v>
          </cell>
          <cell r="C1004" t="str">
            <v>Postgrad Trainee - Hourly</v>
          </cell>
          <cell r="D1004">
            <v>5013</v>
          </cell>
        </row>
        <row r="1005">
          <cell r="B1005">
            <v>1155</v>
          </cell>
          <cell r="C1005" t="str">
            <v>Postgrad Trainee - Lump Sum</v>
          </cell>
          <cell r="D1005">
            <v>5013</v>
          </cell>
        </row>
        <row r="1006">
          <cell r="B1006">
            <v>1156</v>
          </cell>
          <cell r="C1006" t="str">
            <v>Postgrad Trainee - Overtime</v>
          </cell>
          <cell r="D1006">
            <v>5013</v>
          </cell>
        </row>
        <row r="1007">
          <cell r="B1007">
            <v>1161</v>
          </cell>
          <cell r="C1007" t="str">
            <v>Research Associate - Annual</v>
          </cell>
          <cell r="D1007">
            <v>5013</v>
          </cell>
        </row>
        <row r="1008">
          <cell r="B1008">
            <v>1162</v>
          </cell>
          <cell r="C1008" t="str">
            <v>Research Associate - Academic</v>
          </cell>
          <cell r="D1008">
            <v>5013</v>
          </cell>
        </row>
        <row r="1009">
          <cell r="B1009">
            <v>1163</v>
          </cell>
          <cell r="C1009" t="str">
            <v>Research Associate - Summer</v>
          </cell>
          <cell r="D1009">
            <v>5013</v>
          </cell>
        </row>
        <row r="1010">
          <cell r="B1010">
            <v>1165</v>
          </cell>
          <cell r="C1010" t="str">
            <v>Research Associate - Lump Sum</v>
          </cell>
          <cell r="D1010">
            <v>5013</v>
          </cell>
        </row>
        <row r="1011">
          <cell r="B1011">
            <v>1166</v>
          </cell>
          <cell r="C1011" t="str">
            <v>Research Associate - Overtime</v>
          </cell>
          <cell r="D1011">
            <v>5013</v>
          </cell>
        </row>
        <row r="1012">
          <cell r="D1012">
            <v>5013</v>
          </cell>
        </row>
        <row r="1013">
          <cell r="D1013">
            <v>5014</v>
          </cell>
        </row>
        <row r="1014">
          <cell r="B1014">
            <v>5712</v>
          </cell>
          <cell r="C1014" t="str">
            <v>Fellows&amp;Scholars-Annual</v>
          </cell>
          <cell r="D1014">
            <v>5014</v>
          </cell>
        </row>
        <row r="1015">
          <cell r="B1015">
            <v>5732</v>
          </cell>
          <cell r="C1015" t="str">
            <v>Fellows&amp;Scholars-Academic</v>
          </cell>
          <cell r="D1015">
            <v>5014</v>
          </cell>
        </row>
        <row r="1016">
          <cell r="B1016">
            <v>5742</v>
          </cell>
          <cell r="C1016" t="str">
            <v>Fellows&amp;Scholars-Summer Sessn</v>
          </cell>
          <cell r="D1016">
            <v>5014</v>
          </cell>
        </row>
        <row r="1017">
          <cell r="B1017">
            <v>2710</v>
          </cell>
          <cell r="C1017" t="str">
            <v>Fellow/Schol/Trn-Annual</v>
          </cell>
          <cell r="D1017">
            <v>5014</v>
          </cell>
        </row>
        <row r="1018">
          <cell r="D1018">
            <v>5014</v>
          </cell>
        </row>
        <row r="1019">
          <cell r="D1019">
            <v>5014</v>
          </cell>
        </row>
        <row r="1020">
          <cell r="D1020">
            <v>5014</v>
          </cell>
        </row>
        <row r="1021">
          <cell r="D1021">
            <v>5014</v>
          </cell>
        </row>
        <row r="1022">
          <cell r="D1022">
            <v>5015</v>
          </cell>
        </row>
        <row r="1023">
          <cell r="B1023">
            <v>2712</v>
          </cell>
          <cell r="C1023" t="str">
            <v>Vilas Pensioners</v>
          </cell>
          <cell r="D1023">
            <v>5015</v>
          </cell>
        </row>
        <row r="1024">
          <cell r="D1024">
            <v>5016</v>
          </cell>
        </row>
        <row r="1025">
          <cell r="B1025">
            <v>1533</v>
          </cell>
          <cell r="C1025" t="str">
            <v>Univ Staff Project - Hourly</v>
          </cell>
          <cell r="D1025">
            <v>5016</v>
          </cell>
        </row>
        <row r="1026">
          <cell r="B1026">
            <v>1542</v>
          </cell>
          <cell r="C1026" t="str">
            <v>Univ Staff Project - Overtime</v>
          </cell>
          <cell r="D1026">
            <v>5016</v>
          </cell>
        </row>
        <row r="1027">
          <cell r="B1027">
            <v>1534</v>
          </cell>
          <cell r="C1027" t="str">
            <v>Univ Staff Project - Lump Sum</v>
          </cell>
          <cell r="D1027">
            <v>5016</v>
          </cell>
        </row>
        <row r="1028">
          <cell r="D1028">
            <v>5016</v>
          </cell>
        </row>
        <row r="1029">
          <cell r="D1029">
            <v>5016</v>
          </cell>
        </row>
        <row r="1030">
          <cell r="D1030">
            <v>5016</v>
          </cell>
        </row>
        <row r="1031">
          <cell r="D1031">
            <v>5016</v>
          </cell>
        </row>
        <row r="1032">
          <cell r="D1032">
            <v>5016</v>
          </cell>
        </row>
        <row r="1033">
          <cell r="D1033">
            <v>5016</v>
          </cell>
        </row>
        <row r="1034">
          <cell r="D1034">
            <v>5016</v>
          </cell>
        </row>
        <row r="1035">
          <cell r="D1035">
            <v>5016</v>
          </cell>
        </row>
        <row r="1036">
          <cell r="D1036">
            <v>5099</v>
          </cell>
        </row>
        <row r="1037">
          <cell r="D1037">
            <v>5099</v>
          </cell>
        </row>
        <row r="1038">
          <cell r="D1038">
            <v>5100</v>
          </cell>
        </row>
        <row r="1039">
          <cell r="B1039">
            <v>1935</v>
          </cell>
          <cell r="C1039" t="str">
            <v>Fac/Acad - Generic Fringes</v>
          </cell>
          <cell r="D1039">
            <v>5100</v>
          </cell>
        </row>
        <row r="1040">
          <cell r="B1040">
            <v>1974</v>
          </cell>
          <cell r="C1040" t="str">
            <v>Univ Staff - Generic Fringes</v>
          </cell>
          <cell r="D1040">
            <v>5100</v>
          </cell>
        </row>
        <row r="1041">
          <cell r="B1041">
            <v>1986</v>
          </cell>
          <cell r="C1041" t="str">
            <v>Academic-Fringe Pur Serv IIA</v>
          </cell>
          <cell r="D1041">
            <v>5100</v>
          </cell>
        </row>
        <row r="1042">
          <cell r="B1042">
            <v>1987</v>
          </cell>
          <cell r="C1042" t="str">
            <v>Univ Staff-Fringe Pur Serv IIA</v>
          </cell>
          <cell r="D1042">
            <v>5100</v>
          </cell>
        </row>
        <row r="1043">
          <cell r="B1043">
            <v>1975</v>
          </cell>
          <cell r="C1043" t="str">
            <v>Academic-Fringe-Gift/Fed Trf</v>
          </cell>
          <cell r="D1043">
            <v>5100</v>
          </cell>
        </row>
        <row r="1044">
          <cell r="B1044">
            <v>1976</v>
          </cell>
          <cell r="C1044" t="str">
            <v>Post/Doc-Fringe-Gift/Fed Trf</v>
          </cell>
          <cell r="D1044">
            <v>5100</v>
          </cell>
        </row>
        <row r="1045">
          <cell r="B1045">
            <v>1977</v>
          </cell>
          <cell r="C1045" t="str">
            <v>Res Assoc-fringe-Allocated trf</v>
          </cell>
          <cell r="D1045">
            <v>5100</v>
          </cell>
        </row>
        <row r="1046">
          <cell r="B1046">
            <v>1978</v>
          </cell>
          <cell r="C1046" t="str">
            <v>Grad Asst-Fringe-Allocated Trf</v>
          </cell>
          <cell r="D1046">
            <v>5100</v>
          </cell>
        </row>
        <row r="1047">
          <cell r="B1047">
            <v>1979</v>
          </cell>
          <cell r="C1047" t="str">
            <v>Univ Staff-Fringe-Gift/Fed Trf</v>
          </cell>
          <cell r="D1047">
            <v>5100</v>
          </cell>
        </row>
        <row r="1048">
          <cell r="B1048">
            <v>1983</v>
          </cell>
          <cell r="C1048" t="str">
            <v>LTE-Fringe-Gift/Fed Trf</v>
          </cell>
          <cell r="D1048">
            <v>5100</v>
          </cell>
        </row>
        <row r="1049">
          <cell r="B1049">
            <v>1984</v>
          </cell>
          <cell r="C1049" t="str">
            <v>Student-Fringe-Gift/Fed Trf</v>
          </cell>
          <cell r="D1049">
            <v>5100</v>
          </cell>
        </row>
        <row r="1050">
          <cell r="B1050">
            <v>1912</v>
          </cell>
          <cell r="C1050" t="str">
            <v>Fac/Acad - Early Retirement</v>
          </cell>
          <cell r="D1050">
            <v>5100</v>
          </cell>
        </row>
        <row r="1051">
          <cell r="B1051">
            <v>1950</v>
          </cell>
          <cell r="C1051" t="str">
            <v>Univ Staff - Early Retirement</v>
          </cell>
          <cell r="D1051">
            <v>5100</v>
          </cell>
        </row>
        <row r="1052">
          <cell r="B1052">
            <v>1997</v>
          </cell>
          <cell r="C1052" t="str">
            <v>ERA Admin Cost</v>
          </cell>
          <cell r="D1052">
            <v>5100</v>
          </cell>
        </row>
        <row r="1053">
          <cell r="B1053" t="str">
            <v>191G</v>
          </cell>
          <cell r="C1053" t="str">
            <v>OPEB Health Expense</v>
          </cell>
          <cell r="D1053">
            <v>5100</v>
          </cell>
        </row>
        <row r="1054">
          <cell r="B1054" t="str">
            <v>192G</v>
          </cell>
          <cell r="C1054" t="str">
            <v>OPEB Life Expense</v>
          </cell>
          <cell r="D1054">
            <v>5100</v>
          </cell>
        </row>
        <row r="1055">
          <cell r="B1055" t="str">
            <v>193G</v>
          </cell>
          <cell r="C1055" t="str">
            <v>OPEB Sick Leave Expense</v>
          </cell>
          <cell r="D1055">
            <v>5100</v>
          </cell>
        </row>
        <row r="1056">
          <cell r="B1056" t="str">
            <v>198E</v>
          </cell>
          <cell r="C1056" t="str">
            <v>General-Fringe-Calc'd Enc</v>
          </cell>
          <cell r="D1056">
            <v>5100</v>
          </cell>
        </row>
        <row r="1057">
          <cell r="B1057" t="str">
            <v>199G</v>
          </cell>
          <cell r="C1057" t="str">
            <v>Pension Expense</v>
          </cell>
          <cell r="D1057">
            <v>5100</v>
          </cell>
        </row>
        <row r="1058">
          <cell r="D1058">
            <v>5100</v>
          </cell>
        </row>
        <row r="1059">
          <cell r="D1059">
            <v>5101</v>
          </cell>
        </row>
        <row r="1060">
          <cell r="B1060">
            <v>1903</v>
          </cell>
          <cell r="C1060" t="str">
            <v>Fac/Acad- Social Security</v>
          </cell>
          <cell r="D1060">
            <v>5101</v>
          </cell>
        </row>
        <row r="1061">
          <cell r="B1061">
            <v>1915</v>
          </cell>
          <cell r="C1061" t="str">
            <v>Social Security - ER</v>
          </cell>
          <cell r="D1061">
            <v>5101</v>
          </cell>
        </row>
        <row r="1062">
          <cell r="B1062">
            <v>1929</v>
          </cell>
          <cell r="C1062" t="str">
            <v>Grad Asst - Social Secuirty</v>
          </cell>
          <cell r="D1062">
            <v>5101</v>
          </cell>
        </row>
        <row r="1063">
          <cell r="B1063">
            <v>1938</v>
          </cell>
          <cell r="C1063" t="str">
            <v>Univ Staff- Social Security</v>
          </cell>
          <cell r="D1063">
            <v>5101</v>
          </cell>
        </row>
        <row r="1064">
          <cell r="B1064">
            <v>1954</v>
          </cell>
          <cell r="C1064" t="str">
            <v>LTE - Social Security</v>
          </cell>
          <cell r="D1064">
            <v>5101</v>
          </cell>
        </row>
        <row r="1065">
          <cell r="B1065">
            <v>1969</v>
          </cell>
          <cell r="C1065" t="str">
            <v>Student - Social Security</v>
          </cell>
          <cell r="D1065">
            <v>5101</v>
          </cell>
        </row>
        <row r="1066">
          <cell r="D1066">
            <v>5101</v>
          </cell>
        </row>
        <row r="1067">
          <cell r="D1067">
            <v>5101</v>
          </cell>
        </row>
        <row r="1068">
          <cell r="D1068">
            <v>5101</v>
          </cell>
        </row>
        <row r="1069">
          <cell r="D1069">
            <v>5101</v>
          </cell>
        </row>
        <row r="1070">
          <cell r="D1070">
            <v>5102</v>
          </cell>
        </row>
        <row r="1071">
          <cell r="B1071">
            <v>1904</v>
          </cell>
          <cell r="C1071" t="str">
            <v>Fac/Acad- Medicare</v>
          </cell>
          <cell r="D1071">
            <v>5102</v>
          </cell>
        </row>
        <row r="1072">
          <cell r="B1072">
            <v>1910</v>
          </cell>
          <cell r="C1072" t="str">
            <v>Medicare - ER</v>
          </cell>
          <cell r="D1072">
            <v>5102</v>
          </cell>
        </row>
        <row r="1073">
          <cell r="B1073">
            <v>1930</v>
          </cell>
          <cell r="C1073" t="str">
            <v>Grad Asst - Medicare</v>
          </cell>
          <cell r="D1073">
            <v>5102</v>
          </cell>
        </row>
        <row r="1074">
          <cell r="B1074">
            <v>1939</v>
          </cell>
          <cell r="C1074" t="str">
            <v>Univ Staff - Medicare</v>
          </cell>
          <cell r="D1074">
            <v>5102</v>
          </cell>
        </row>
        <row r="1075">
          <cell r="B1075">
            <v>1955</v>
          </cell>
          <cell r="C1075" t="str">
            <v>LTE - Medicare</v>
          </cell>
          <cell r="D1075">
            <v>5102</v>
          </cell>
        </row>
        <row r="1076">
          <cell r="B1076">
            <v>1973</v>
          </cell>
          <cell r="C1076" t="str">
            <v>Student - Medicare</v>
          </cell>
          <cell r="D1076">
            <v>5102</v>
          </cell>
        </row>
        <row r="1077">
          <cell r="D1077">
            <v>5102</v>
          </cell>
        </row>
        <row r="1078">
          <cell r="D1078">
            <v>5102</v>
          </cell>
        </row>
        <row r="1079">
          <cell r="D1079">
            <v>5102</v>
          </cell>
        </row>
        <row r="1080">
          <cell r="D1080">
            <v>5102</v>
          </cell>
        </row>
        <row r="1081">
          <cell r="D1081">
            <v>5103</v>
          </cell>
        </row>
        <row r="1082">
          <cell r="B1082">
            <v>1932</v>
          </cell>
          <cell r="C1082" t="str">
            <v>Research Assoc-Group Health</v>
          </cell>
          <cell r="D1082">
            <v>5103</v>
          </cell>
        </row>
        <row r="1083">
          <cell r="B1083">
            <v>1934</v>
          </cell>
          <cell r="C1083" t="str">
            <v>Grad Assist-Group Health</v>
          </cell>
          <cell r="D1083">
            <v>5103</v>
          </cell>
        </row>
        <row r="1084">
          <cell r="B1084">
            <v>1905</v>
          </cell>
          <cell r="C1084" t="str">
            <v>Fac/Acad- Group Health</v>
          </cell>
          <cell r="D1084">
            <v>5103</v>
          </cell>
        </row>
        <row r="1085">
          <cell r="B1085">
            <v>1921</v>
          </cell>
          <cell r="C1085" t="str">
            <v>Group Health - ER</v>
          </cell>
          <cell r="D1085">
            <v>5103</v>
          </cell>
        </row>
        <row r="1086">
          <cell r="B1086">
            <v>1940</v>
          </cell>
          <cell r="C1086" t="str">
            <v>Univ Staff - Group Health</v>
          </cell>
          <cell r="D1086">
            <v>5103</v>
          </cell>
        </row>
        <row r="1087">
          <cell r="B1087">
            <v>1956</v>
          </cell>
          <cell r="C1087" t="str">
            <v>LTE - Group Health</v>
          </cell>
          <cell r="D1087">
            <v>5103</v>
          </cell>
        </row>
        <row r="1088">
          <cell r="B1088">
            <v>1995</v>
          </cell>
          <cell r="C1088" t="str">
            <v>Cobra Payments</v>
          </cell>
          <cell r="D1088">
            <v>5103</v>
          </cell>
        </row>
        <row r="1089">
          <cell r="D1089">
            <v>5103</v>
          </cell>
        </row>
        <row r="1090">
          <cell r="D1090">
            <v>5103</v>
          </cell>
        </row>
        <row r="1091">
          <cell r="D1091">
            <v>5103</v>
          </cell>
        </row>
        <row r="1092">
          <cell r="D1092">
            <v>5104</v>
          </cell>
        </row>
        <row r="1093">
          <cell r="B1093">
            <v>1906</v>
          </cell>
          <cell r="C1093" t="str">
            <v>Fac/Acad - Group Life</v>
          </cell>
          <cell r="D1093">
            <v>5104</v>
          </cell>
        </row>
        <row r="1094">
          <cell r="B1094">
            <v>1925</v>
          </cell>
          <cell r="C1094" t="str">
            <v>Group Life - ER</v>
          </cell>
          <cell r="D1094">
            <v>5104</v>
          </cell>
        </row>
        <row r="1095">
          <cell r="B1095">
            <v>1941</v>
          </cell>
          <cell r="C1095" t="str">
            <v>Univ Staff - Group Life</v>
          </cell>
          <cell r="D1095">
            <v>5104</v>
          </cell>
        </row>
        <row r="1096">
          <cell r="B1096">
            <v>1916</v>
          </cell>
          <cell r="C1096" t="str">
            <v>Federal Appointment Life</v>
          </cell>
          <cell r="D1096">
            <v>5104</v>
          </cell>
        </row>
        <row r="1097">
          <cell r="D1097">
            <v>5104</v>
          </cell>
        </row>
        <row r="1098">
          <cell r="D1098">
            <v>5104</v>
          </cell>
        </row>
        <row r="1099">
          <cell r="D1099">
            <v>5104</v>
          </cell>
        </row>
        <row r="1100">
          <cell r="D1100">
            <v>5104</v>
          </cell>
        </row>
        <row r="1101">
          <cell r="D1101">
            <v>5104</v>
          </cell>
        </row>
        <row r="1102">
          <cell r="D1102">
            <v>5104</v>
          </cell>
        </row>
        <row r="1103">
          <cell r="D1103">
            <v>5105</v>
          </cell>
        </row>
        <row r="1104">
          <cell r="B1104">
            <v>1942</v>
          </cell>
          <cell r="C1104" t="str">
            <v>Univ Staff - Retirement</v>
          </cell>
          <cell r="D1104">
            <v>5105</v>
          </cell>
        </row>
        <row r="1105">
          <cell r="B1105">
            <v>1957</v>
          </cell>
          <cell r="C1105" t="str">
            <v>LTE - Retirement</v>
          </cell>
          <cell r="D1105">
            <v>5105</v>
          </cell>
        </row>
        <row r="1106">
          <cell r="B1106">
            <v>1924</v>
          </cell>
          <cell r="C1106" t="str">
            <v>Fac/Acad-Fed Appt-Retirement</v>
          </cell>
          <cell r="D1106">
            <v>5105</v>
          </cell>
        </row>
        <row r="1107">
          <cell r="D1107">
            <v>5105</v>
          </cell>
        </row>
        <row r="1108">
          <cell r="D1108">
            <v>5105</v>
          </cell>
        </row>
        <row r="1109">
          <cell r="D1109">
            <v>5105</v>
          </cell>
        </row>
        <row r="1110">
          <cell r="D1110">
            <v>5105</v>
          </cell>
        </row>
        <row r="1111">
          <cell r="D1111">
            <v>5105</v>
          </cell>
        </row>
        <row r="1112">
          <cell r="D1112">
            <v>5106</v>
          </cell>
        </row>
        <row r="1113">
          <cell r="B1113">
            <v>1907</v>
          </cell>
          <cell r="C1113" t="str">
            <v>Fac/Acad - Retirement</v>
          </cell>
          <cell r="D1113">
            <v>5106</v>
          </cell>
        </row>
        <row r="1114">
          <cell r="B1114">
            <v>1919</v>
          </cell>
          <cell r="C1114" t="str">
            <v>Federal Appt-Thrift Retirement</v>
          </cell>
          <cell r="D1114">
            <v>5106</v>
          </cell>
        </row>
        <row r="1115">
          <cell r="D1115">
            <v>5106</v>
          </cell>
        </row>
        <row r="1116">
          <cell r="D1116">
            <v>5106</v>
          </cell>
        </row>
        <row r="1117">
          <cell r="D1117">
            <v>5106</v>
          </cell>
        </row>
        <row r="1118">
          <cell r="D1118">
            <v>5106</v>
          </cell>
        </row>
        <row r="1119">
          <cell r="D1119">
            <v>5106</v>
          </cell>
        </row>
        <row r="1120">
          <cell r="D1120">
            <v>5106</v>
          </cell>
        </row>
        <row r="1121">
          <cell r="D1121">
            <v>5106</v>
          </cell>
        </row>
        <row r="1122">
          <cell r="D1122">
            <v>5107</v>
          </cell>
        </row>
        <row r="1123">
          <cell r="B1123">
            <v>1908</v>
          </cell>
          <cell r="C1123" t="str">
            <v>Fac/Acad - Income Continuation</v>
          </cell>
          <cell r="D1123">
            <v>5107</v>
          </cell>
        </row>
        <row r="1124">
          <cell r="B1124">
            <v>1943</v>
          </cell>
          <cell r="C1124" t="str">
            <v>Univ Staff-Income Continuation</v>
          </cell>
          <cell r="D1124">
            <v>5107</v>
          </cell>
        </row>
        <row r="1125">
          <cell r="D1125">
            <v>5107</v>
          </cell>
        </row>
        <row r="1126">
          <cell r="D1126">
            <v>5107</v>
          </cell>
        </row>
        <row r="1127">
          <cell r="D1127">
            <v>5107</v>
          </cell>
        </row>
        <row r="1128">
          <cell r="D1128">
            <v>5107</v>
          </cell>
        </row>
        <row r="1129">
          <cell r="D1129">
            <v>5107</v>
          </cell>
        </row>
        <row r="1130">
          <cell r="D1130">
            <v>5107</v>
          </cell>
        </row>
        <row r="1131">
          <cell r="D1131">
            <v>5108</v>
          </cell>
        </row>
        <row r="1132">
          <cell r="B1132">
            <v>1922</v>
          </cell>
          <cell r="C1132" t="str">
            <v>Fac/Acad Health Ins Opt Out</v>
          </cell>
          <cell r="D1132">
            <v>5108</v>
          </cell>
        </row>
        <row r="1133">
          <cell r="B1133">
            <v>1931</v>
          </cell>
          <cell r="C1133" t="str">
            <v>Ad Hoc Health Ins Opt Out</v>
          </cell>
          <cell r="D1133">
            <v>5108</v>
          </cell>
        </row>
        <row r="1134">
          <cell r="B1134">
            <v>1945</v>
          </cell>
          <cell r="C1134" t="str">
            <v>Univ Staff Health Ins Opt Out</v>
          </cell>
          <cell r="D1134">
            <v>5108</v>
          </cell>
        </row>
        <row r="1135">
          <cell r="B1135">
            <v>1958</v>
          </cell>
          <cell r="C1135" t="str">
            <v>LTE Health Ins Opt Out</v>
          </cell>
          <cell r="D1135">
            <v>5108</v>
          </cell>
        </row>
        <row r="1136">
          <cell r="D1136">
            <v>5108</v>
          </cell>
        </row>
        <row r="1137">
          <cell r="D1137">
            <v>5108</v>
          </cell>
        </row>
        <row r="1138">
          <cell r="D1138">
            <v>5109</v>
          </cell>
        </row>
        <row r="1139">
          <cell r="B1139">
            <v>1968</v>
          </cell>
          <cell r="C1139" t="str">
            <v>LTE-Unemployment Comp</v>
          </cell>
          <cell r="D1139">
            <v>5109</v>
          </cell>
        </row>
        <row r="1140">
          <cell r="B1140">
            <v>1913</v>
          </cell>
          <cell r="C1140" t="str">
            <v>Fac/Acad - Unemployment Comp</v>
          </cell>
          <cell r="D1140">
            <v>5109</v>
          </cell>
        </row>
        <row r="1141">
          <cell r="B1141">
            <v>1951</v>
          </cell>
          <cell r="C1141" t="str">
            <v>Univ Staff - Unemployment Comp</v>
          </cell>
          <cell r="D1141">
            <v>5109</v>
          </cell>
        </row>
        <row r="1142">
          <cell r="D1142">
            <v>5109</v>
          </cell>
        </row>
        <row r="1143">
          <cell r="D1143">
            <v>5109</v>
          </cell>
        </row>
        <row r="1144">
          <cell r="D1144">
            <v>5109</v>
          </cell>
        </row>
        <row r="1145">
          <cell r="D1145">
            <v>5109</v>
          </cell>
        </row>
        <row r="1146">
          <cell r="D1146">
            <v>5109</v>
          </cell>
        </row>
        <row r="1147">
          <cell r="D1147">
            <v>5110</v>
          </cell>
        </row>
        <row r="1148">
          <cell r="B1148">
            <v>1952</v>
          </cell>
          <cell r="C1148" t="str">
            <v>Univ Staff-Supl Sick Leav Conv</v>
          </cell>
          <cell r="D1148">
            <v>5110</v>
          </cell>
        </row>
        <row r="1149">
          <cell r="D1149">
            <v>5111</v>
          </cell>
        </row>
        <row r="1150">
          <cell r="B1150">
            <v>1998</v>
          </cell>
          <cell r="C1150" t="str">
            <v>HSA Adminitrative Fees</v>
          </cell>
          <cell r="D1150">
            <v>5111</v>
          </cell>
        </row>
        <row r="1151">
          <cell r="B1151">
            <v>1923</v>
          </cell>
          <cell r="C1151" t="str">
            <v>Health Saving Acct High Ded ER</v>
          </cell>
          <cell r="D1151">
            <v>5111</v>
          </cell>
        </row>
        <row r="1152">
          <cell r="D1152">
            <v>5111</v>
          </cell>
        </row>
        <row r="1153">
          <cell r="D1153">
            <v>5111</v>
          </cell>
        </row>
        <row r="1154">
          <cell r="D1154">
            <v>5111</v>
          </cell>
        </row>
        <row r="1155">
          <cell r="D1155">
            <v>5111</v>
          </cell>
        </row>
        <row r="1156">
          <cell r="D1156">
            <v>5111</v>
          </cell>
        </row>
        <row r="1157">
          <cell r="D1157">
            <v>5111</v>
          </cell>
        </row>
        <row r="1158">
          <cell r="D1158">
            <v>5115</v>
          </cell>
        </row>
        <row r="1159">
          <cell r="D1159">
            <v>5116</v>
          </cell>
        </row>
        <row r="1160">
          <cell r="B1160">
            <v>1909</v>
          </cell>
          <cell r="C1160" t="str">
            <v>Fac/Acad- NonSal Legal Settle</v>
          </cell>
          <cell r="D1160">
            <v>5116</v>
          </cell>
        </row>
        <row r="1161">
          <cell r="B1161">
            <v>1944</v>
          </cell>
          <cell r="C1161" t="str">
            <v>Univ Staff-NonSal Legal Settle</v>
          </cell>
          <cell r="D1161">
            <v>5116</v>
          </cell>
        </row>
        <row r="1162">
          <cell r="D1162">
            <v>5201</v>
          </cell>
        </row>
        <row r="1163">
          <cell r="D1163">
            <v>5201</v>
          </cell>
        </row>
        <row r="1164">
          <cell r="D1164">
            <v>5202</v>
          </cell>
        </row>
        <row r="1165">
          <cell r="D1165">
            <v>5202</v>
          </cell>
        </row>
        <row r="1166">
          <cell r="D1166">
            <v>5203</v>
          </cell>
        </row>
        <row r="1167">
          <cell r="D1167">
            <v>5203</v>
          </cell>
        </row>
        <row r="1168">
          <cell r="D1168">
            <v>5204</v>
          </cell>
        </row>
        <row r="1169">
          <cell r="D1169">
            <v>5204</v>
          </cell>
        </row>
        <row r="1170">
          <cell r="D1170">
            <v>5205</v>
          </cell>
        </row>
        <row r="1171">
          <cell r="D1171">
            <v>5205</v>
          </cell>
        </row>
        <row r="1172">
          <cell r="D1172">
            <v>5206</v>
          </cell>
        </row>
        <row r="1173">
          <cell r="D1173">
            <v>5206</v>
          </cell>
        </row>
        <row r="1174">
          <cell r="D1174">
            <v>5207</v>
          </cell>
        </row>
        <row r="1175">
          <cell r="D1175">
            <v>5207</v>
          </cell>
        </row>
        <row r="1176">
          <cell r="D1176">
            <v>5208</v>
          </cell>
        </row>
        <row r="1177">
          <cell r="D1177">
            <v>5208</v>
          </cell>
        </row>
        <row r="1178">
          <cell r="D1178">
            <v>5209</v>
          </cell>
        </row>
        <row r="1179">
          <cell r="D1179">
            <v>5209</v>
          </cell>
        </row>
        <row r="1180">
          <cell r="D1180">
            <v>5210</v>
          </cell>
        </row>
        <row r="1181">
          <cell r="D1181">
            <v>5210</v>
          </cell>
        </row>
        <row r="1182">
          <cell r="D1182">
            <v>5211</v>
          </cell>
        </row>
        <row r="1183">
          <cell r="D1183">
            <v>5211</v>
          </cell>
        </row>
        <row r="1184">
          <cell r="D1184">
            <v>5212</v>
          </cell>
        </row>
        <row r="1185">
          <cell r="D1185">
            <v>5212</v>
          </cell>
        </row>
        <row r="1186">
          <cell r="D1186">
            <v>5213</v>
          </cell>
        </row>
        <row r="1187">
          <cell r="D1187">
            <v>5213</v>
          </cell>
        </row>
        <row r="1188">
          <cell r="D1188">
            <v>5214</v>
          </cell>
        </row>
        <row r="1189">
          <cell r="D1189">
            <v>5214</v>
          </cell>
        </row>
        <row r="1190">
          <cell r="D1190">
            <v>5216</v>
          </cell>
        </row>
        <row r="1191">
          <cell r="D1191">
            <v>5216</v>
          </cell>
        </row>
        <row r="1192">
          <cell r="D1192">
            <v>5500</v>
          </cell>
        </row>
        <row r="1193">
          <cell r="B1193">
            <v>5709</v>
          </cell>
          <cell r="C1193" t="str">
            <v>Support-Scholarship,Fellowship</v>
          </cell>
          <cell r="D1193">
            <v>5500</v>
          </cell>
        </row>
        <row r="1194">
          <cell r="B1194">
            <v>5710</v>
          </cell>
          <cell r="C1194" t="str">
            <v>Support-NonEmploy&amp;NonUW Studnt</v>
          </cell>
          <cell r="D1194">
            <v>5500</v>
          </cell>
        </row>
        <row r="1195">
          <cell r="B1195">
            <v>5711</v>
          </cell>
          <cell r="C1195" t="str">
            <v>Scholarships/Fellowships</v>
          </cell>
          <cell r="D1195">
            <v>5500</v>
          </cell>
        </row>
        <row r="1196">
          <cell r="B1196">
            <v>5713</v>
          </cell>
          <cell r="C1196" t="str">
            <v>Tuition &amp; Fees(Program 9 Only)</v>
          </cell>
          <cell r="D1196">
            <v>5500</v>
          </cell>
        </row>
        <row r="1197">
          <cell r="B1197">
            <v>5714</v>
          </cell>
          <cell r="C1197" t="str">
            <v>Scholarships/Fellows - Non Res</v>
          </cell>
          <cell r="D1197">
            <v>5500</v>
          </cell>
        </row>
        <row r="1198">
          <cell r="B1198">
            <v>5715</v>
          </cell>
          <cell r="C1198" t="str">
            <v>Scholarship/Fellow - Res Alien</v>
          </cell>
          <cell r="D1198">
            <v>5500</v>
          </cell>
        </row>
        <row r="1199">
          <cell r="B1199">
            <v>5717</v>
          </cell>
          <cell r="C1199" t="str">
            <v>Income Contin Scholrsh COVID</v>
          </cell>
          <cell r="D1199">
            <v>5500</v>
          </cell>
        </row>
        <row r="1200">
          <cell r="B1200" t="str">
            <v>270G</v>
          </cell>
          <cell r="C1200" t="str">
            <v>Scholarship Allowance EXP</v>
          </cell>
          <cell r="D1200">
            <v>5500</v>
          </cell>
        </row>
        <row r="1201">
          <cell r="D1201">
            <v>5500</v>
          </cell>
        </row>
        <row r="1202">
          <cell r="D1202">
            <v>5500</v>
          </cell>
        </row>
        <row r="1203">
          <cell r="D1203">
            <v>6000</v>
          </cell>
        </row>
        <row r="1204">
          <cell r="B1204">
            <v>2145</v>
          </cell>
          <cell r="C1204" t="str">
            <v>Travel-Fleet Charges-Aircraft</v>
          </cell>
          <cell r="D1204">
            <v>6000</v>
          </cell>
        </row>
        <row r="1205">
          <cell r="B1205">
            <v>2140</v>
          </cell>
          <cell r="C1205" t="str">
            <v>Travel-Fleet Charges-Vehicles</v>
          </cell>
          <cell r="D1205">
            <v>6000</v>
          </cell>
        </row>
        <row r="1206">
          <cell r="B1206">
            <v>2126</v>
          </cell>
          <cell r="C1206" t="str">
            <v>Travel Employee Foreign Bus</v>
          </cell>
          <cell r="D1206">
            <v>6000</v>
          </cell>
        </row>
        <row r="1207">
          <cell r="B1207">
            <v>2164</v>
          </cell>
          <cell r="C1207" t="str">
            <v>Travel-Team Travel</v>
          </cell>
          <cell r="D1207">
            <v>6000</v>
          </cell>
        </row>
        <row r="1208">
          <cell r="B1208">
            <v>2167</v>
          </cell>
          <cell r="C1208" t="str">
            <v>Travel - Student Travel</v>
          </cell>
          <cell r="D1208">
            <v>6000</v>
          </cell>
        </row>
        <row r="1209">
          <cell r="B1209">
            <v>2168</v>
          </cell>
          <cell r="C1209" t="str">
            <v>Travel Study Tours</v>
          </cell>
          <cell r="D1209">
            <v>6000</v>
          </cell>
        </row>
        <row r="1210">
          <cell r="B1210">
            <v>2169</v>
          </cell>
          <cell r="C1210" t="str">
            <v>Trav - Consult, Speaker, Guest</v>
          </cell>
          <cell r="D1210">
            <v>6000</v>
          </cell>
        </row>
        <row r="1211">
          <cell r="B1211">
            <v>2800</v>
          </cell>
          <cell r="C1211" t="str">
            <v>Transport Airfare - In State</v>
          </cell>
          <cell r="D1211">
            <v>6000</v>
          </cell>
        </row>
        <row r="1212">
          <cell r="B1212">
            <v>2801</v>
          </cell>
          <cell r="C1212" t="str">
            <v>Transport Airfare-Out of State</v>
          </cell>
          <cell r="D1212">
            <v>6000</v>
          </cell>
        </row>
        <row r="1213">
          <cell r="B1213">
            <v>2802</v>
          </cell>
          <cell r="C1213" t="str">
            <v>Transportation Airfare-Foreign</v>
          </cell>
          <cell r="D1213">
            <v>6000</v>
          </cell>
        </row>
        <row r="1214">
          <cell r="B1214">
            <v>2810</v>
          </cell>
          <cell r="C1214" t="str">
            <v>Veh Rental/Fleet Gas -In State</v>
          </cell>
          <cell r="D1214">
            <v>6000</v>
          </cell>
        </row>
        <row r="1215">
          <cell r="B1215">
            <v>2811</v>
          </cell>
          <cell r="C1215" t="str">
            <v>Veh Rental/Fleet Gas - Out Sta</v>
          </cell>
          <cell r="D1215">
            <v>6000</v>
          </cell>
        </row>
        <row r="1216">
          <cell r="B1216">
            <v>2812</v>
          </cell>
          <cell r="C1216" t="str">
            <v>Veh Rental/Fleet Gas - Foreign</v>
          </cell>
          <cell r="D1216">
            <v>6000</v>
          </cell>
        </row>
        <row r="1217">
          <cell r="B1217">
            <v>2820</v>
          </cell>
          <cell r="C1217" t="str">
            <v>Transport-Other - In State</v>
          </cell>
          <cell r="D1217">
            <v>6000</v>
          </cell>
        </row>
        <row r="1218">
          <cell r="B1218">
            <v>2821</v>
          </cell>
          <cell r="C1218" t="str">
            <v>Transport-Other - Out of State</v>
          </cell>
          <cell r="D1218">
            <v>6000</v>
          </cell>
        </row>
        <row r="1219">
          <cell r="B1219">
            <v>2822</v>
          </cell>
          <cell r="C1219" t="str">
            <v>Transport-Other - Foreign</v>
          </cell>
          <cell r="D1219">
            <v>6000</v>
          </cell>
        </row>
        <row r="1220">
          <cell r="B1220">
            <v>2830</v>
          </cell>
          <cell r="C1220" t="str">
            <v>Mileage - In State</v>
          </cell>
          <cell r="D1220">
            <v>6000</v>
          </cell>
        </row>
        <row r="1221">
          <cell r="B1221">
            <v>2831</v>
          </cell>
          <cell r="C1221" t="str">
            <v>Mileage - Out of State</v>
          </cell>
          <cell r="D1221">
            <v>6000</v>
          </cell>
        </row>
        <row r="1222">
          <cell r="B1222">
            <v>2832</v>
          </cell>
          <cell r="C1222" t="str">
            <v>Mileage - Foreign</v>
          </cell>
          <cell r="D1222">
            <v>6000</v>
          </cell>
        </row>
        <row r="1223">
          <cell r="B1223">
            <v>2850</v>
          </cell>
          <cell r="C1223" t="str">
            <v>Lodging - In State</v>
          </cell>
          <cell r="D1223">
            <v>6000</v>
          </cell>
        </row>
        <row r="1224">
          <cell r="B1224">
            <v>2851</v>
          </cell>
          <cell r="C1224" t="str">
            <v>Lodging - Out of State</v>
          </cell>
          <cell r="D1224">
            <v>6000</v>
          </cell>
        </row>
        <row r="1225">
          <cell r="B1225">
            <v>2852</v>
          </cell>
          <cell r="C1225" t="str">
            <v>Lodging - Foreign</v>
          </cell>
          <cell r="D1225">
            <v>6000</v>
          </cell>
        </row>
        <row r="1226">
          <cell r="B1226">
            <v>2853</v>
          </cell>
          <cell r="C1226" t="str">
            <v>Student Lodging In State</v>
          </cell>
          <cell r="D1226">
            <v>6000</v>
          </cell>
        </row>
        <row r="1227">
          <cell r="B1227">
            <v>2854</v>
          </cell>
          <cell r="C1227" t="str">
            <v>Student Lodging Out Of State</v>
          </cell>
          <cell r="D1227">
            <v>6000</v>
          </cell>
        </row>
        <row r="1228">
          <cell r="B1228">
            <v>2855</v>
          </cell>
          <cell r="C1228" t="str">
            <v>Student Lodging Foreign</v>
          </cell>
          <cell r="D1228">
            <v>6000</v>
          </cell>
        </row>
        <row r="1229">
          <cell r="B1229">
            <v>2860</v>
          </cell>
          <cell r="C1229" t="str">
            <v>Meals/MI&amp;E Per Diem - In State</v>
          </cell>
          <cell r="D1229">
            <v>6000</v>
          </cell>
        </row>
        <row r="1230">
          <cell r="B1230">
            <v>2861</v>
          </cell>
          <cell r="C1230" t="str">
            <v>Meals/MI&amp;E Per Diem-OutState</v>
          </cell>
          <cell r="D1230">
            <v>6000</v>
          </cell>
        </row>
        <row r="1231">
          <cell r="B1231">
            <v>2862</v>
          </cell>
          <cell r="C1231" t="str">
            <v>Meals/MI&amp;E Per Diem - Foreign</v>
          </cell>
          <cell r="D1231">
            <v>6000</v>
          </cell>
        </row>
        <row r="1232">
          <cell r="B1232">
            <v>2863</v>
          </cell>
          <cell r="C1232" t="str">
            <v>Day Trip Meals (Tax) -In State</v>
          </cell>
          <cell r="D1232">
            <v>6000</v>
          </cell>
        </row>
        <row r="1233">
          <cell r="B1233">
            <v>2864</v>
          </cell>
          <cell r="C1233" t="str">
            <v>Day Trip Meals (Tax) -OutState</v>
          </cell>
          <cell r="D1233">
            <v>6000</v>
          </cell>
        </row>
        <row r="1234">
          <cell r="B1234">
            <v>2870</v>
          </cell>
          <cell r="C1234" t="str">
            <v>Travel Misc - In State</v>
          </cell>
          <cell r="D1234">
            <v>6000</v>
          </cell>
        </row>
        <row r="1235">
          <cell r="B1235">
            <v>2871</v>
          </cell>
          <cell r="C1235" t="str">
            <v>Travel Misc - Out of State</v>
          </cell>
          <cell r="D1235">
            <v>6000</v>
          </cell>
        </row>
        <row r="1236">
          <cell r="B1236">
            <v>2872</v>
          </cell>
          <cell r="C1236" t="str">
            <v>Travel Misc - Foreign</v>
          </cell>
          <cell r="D1236">
            <v>6000</v>
          </cell>
        </row>
        <row r="1237">
          <cell r="B1237">
            <v>2896</v>
          </cell>
          <cell r="C1237" t="str">
            <v>Travel Agency Service Fee</v>
          </cell>
          <cell r="D1237">
            <v>6000</v>
          </cell>
        </row>
        <row r="1238">
          <cell r="B1238">
            <v>2899</v>
          </cell>
          <cell r="C1238" t="str">
            <v>Travel - Reduction</v>
          </cell>
          <cell r="D1238">
            <v>6000</v>
          </cell>
        </row>
        <row r="1239">
          <cell r="B1239">
            <v>2840</v>
          </cell>
          <cell r="C1239" t="str">
            <v>Registration Fees - In State</v>
          </cell>
          <cell r="D1239">
            <v>6000</v>
          </cell>
        </row>
        <row r="1240">
          <cell r="B1240">
            <v>2841</v>
          </cell>
          <cell r="C1240" t="str">
            <v>Registration Fees-Out of State</v>
          </cell>
          <cell r="D1240">
            <v>6000</v>
          </cell>
        </row>
        <row r="1241">
          <cell r="B1241">
            <v>2842</v>
          </cell>
          <cell r="C1241" t="str">
            <v>Registration Fees - Foreign</v>
          </cell>
          <cell r="D1241">
            <v>6000</v>
          </cell>
        </row>
        <row r="1242">
          <cell r="D1242">
            <v>6000</v>
          </cell>
        </row>
        <row r="1243">
          <cell r="D1243">
            <v>6001</v>
          </cell>
        </row>
        <row r="1244">
          <cell r="B1244">
            <v>2180</v>
          </cell>
          <cell r="C1244" t="str">
            <v>Training &amp; Develop-Career Rela</v>
          </cell>
          <cell r="D1244">
            <v>6001</v>
          </cell>
        </row>
        <row r="1245">
          <cell r="B1245">
            <v>2184</v>
          </cell>
          <cell r="C1245" t="str">
            <v>Training &amp; Development-Job Rel</v>
          </cell>
          <cell r="D1245">
            <v>6001</v>
          </cell>
        </row>
        <row r="1246">
          <cell r="D1246">
            <v>6002</v>
          </cell>
        </row>
        <row r="1247">
          <cell r="B1247">
            <v>2200</v>
          </cell>
          <cell r="C1247" t="str">
            <v>Telecomm-Blanket Encumbrance</v>
          </cell>
          <cell r="D1247">
            <v>6002</v>
          </cell>
        </row>
        <row r="1248">
          <cell r="B1248">
            <v>2271</v>
          </cell>
          <cell r="C1248" t="str">
            <v>Cellular Equipment</v>
          </cell>
          <cell r="D1248">
            <v>6002</v>
          </cell>
        </row>
        <row r="1249">
          <cell r="B1249">
            <v>2270</v>
          </cell>
          <cell r="C1249" t="str">
            <v>Cellular Service</v>
          </cell>
          <cell r="D1249">
            <v>6002</v>
          </cell>
        </row>
        <row r="1250">
          <cell r="B1250">
            <v>2260</v>
          </cell>
          <cell r="C1250" t="str">
            <v>Communication-Miscellaneous</v>
          </cell>
          <cell r="D1250">
            <v>6002</v>
          </cell>
        </row>
        <row r="1251">
          <cell r="B1251">
            <v>2250</v>
          </cell>
          <cell r="C1251" t="str">
            <v>Telephone-STS Access, etc</v>
          </cell>
          <cell r="D1251">
            <v>6002</v>
          </cell>
        </row>
        <row r="1252">
          <cell r="B1252">
            <v>2240</v>
          </cell>
          <cell r="C1252" t="str">
            <v>Telephone Service-STS</v>
          </cell>
          <cell r="D1252">
            <v>6002</v>
          </cell>
        </row>
        <row r="1253">
          <cell r="B1253">
            <v>2230</v>
          </cell>
          <cell r="C1253" t="str">
            <v>Telephone Service-Install, etc</v>
          </cell>
          <cell r="D1253">
            <v>6002</v>
          </cell>
        </row>
        <row r="1254">
          <cell r="B1254">
            <v>2210</v>
          </cell>
          <cell r="C1254" t="str">
            <v>Telephone Service-NonSTS Tolls</v>
          </cell>
          <cell r="D1254">
            <v>6002</v>
          </cell>
        </row>
        <row r="1255">
          <cell r="B1255">
            <v>2201</v>
          </cell>
          <cell r="C1255" t="str">
            <v>Telecomm Services-Centrex</v>
          </cell>
          <cell r="D1255">
            <v>6002</v>
          </cell>
        </row>
        <row r="1256">
          <cell r="D1256">
            <v>6003</v>
          </cell>
        </row>
        <row r="1257">
          <cell r="B1257">
            <v>2894</v>
          </cell>
          <cell r="C1257" t="str">
            <v>Event- Audio Visual (AV) Equip</v>
          </cell>
          <cell r="D1257">
            <v>6003</v>
          </cell>
        </row>
        <row r="1258">
          <cell r="B1258">
            <v>2895</v>
          </cell>
          <cell r="C1258" t="str">
            <v>Event - Meeting Space</v>
          </cell>
          <cell r="D1258">
            <v>6003</v>
          </cell>
        </row>
        <row r="1259">
          <cell r="B1259">
            <v>2360</v>
          </cell>
          <cell r="C1259" t="str">
            <v>Rental of Other Equip</v>
          </cell>
          <cell r="D1259">
            <v>6003</v>
          </cell>
        </row>
        <row r="1260">
          <cell r="B1260">
            <v>2350</v>
          </cell>
          <cell r="C1260" t="str">
            <v>Rental of Aircraft</v>
          </cell>
          <cell r="D1260">
            <v>6003</v>
          </cell>
        </row>
        <row r="1261">
          <cell r="B1261">
            <v>2340</v>
          </cell>
          <cell r="C1261" t="str">
            <v>Rental of Vehicles-Dealership</v>
          </cell>
          <cell r="D1261">
            <v>6003</v>
          </cell>
        </row>
        <row r="1262">
          <cell r="B1262">
            <v>2330</v>
          </cell>
          <cell r="C1262" t="str">
            <v>Rental of DP Equip</v>
          </cell>
          <cell r="D1262">
            <v>6003</v>
          </cell>
        </row>
        <row r="1263">
          <cell r="B1263">
            <v>2320</v>
          </cell>
          <cell r="C1263" t="str">
            <v>Rental of Space</v>
          </cell>
          <cell r="D1263">
            <v>6003</v>
          </cell>
        </row>
        <row r="1264">
          <cell r="B1264">
            <v>2310</v>
          </cell>
          <cell r="C1264" t="str">
            <v>Rental of Space-UW/State Owned</v>
          </cell>
          <cell r="D1264">
            <v>6003</v>
          </cell>
        </row>
        <row r="1265">
          <cell r="B1265">
            <v>2300</v>
          </cell>
          <cell r="C1265" t="str">
            <v>Rental of Land</v>
          </cell>
          <cell r="D1265">
            <v>6003</v>
          </cell>
        </row>
        <row r="1266">
          <cell r="D1266">
            <v>6003</v>
          </cell>
        </row>
        <row r="1267">
          <cell r="D1267">
            <v>6003</v>
          </cell>
        </row>
        <row r="1268">
          <cell r="D1268">
            <v>6004</v>
          </cell>
        </row>
        <row r="1269">
          <cell r="B1269">
            <v>2480</v>
          </cell>
          <cell r="C1269" t="str">
            <v>Maintenance &amp; Repair-Other</v>
          </cell>
          <cell r="D1269">
            <v>6004</v>
          </cell>
        </row>
        <row r="1270">
          <cell r="B1270">
            <v>2470</v>
          </cell>
          <cell r="C1270" t="str">
            <v>Maintenance &amp; Repair-Vehicles</v>
          </cell>
          <cell r="D1270">
            <v>6004</v>
          </cell>
        </row>
        <row r="1271">
          <cell r="B1271">
            <v>2460</v>
          </cell>
          <cell r="C1271" t="str">
            <v>Maintenance &amp; Repair- DP Equip</v>
          </cell>
          <cell r="D1271">
            <v>6004</v>
          </cell>
        </row>
        <row r="1272">
          <cell r="B1272">
            <v>2420</v>
          </cell>
          <cell r="C1272" t="str">
            <v>Maintenance &amp; Repair-Structure</v>
          </cell>
          <cell r="D1272">
            <v>6004</v>
          </cell>
        </row>
        <row r="1273">
          <cell r="B1273">
            <v>2410</v>
          </cell>
          <cell r="C1273" t="str">
            <v>Leasehold Repairs &amp; Maint</v>
          </cell>
          <cell r="D1273">
            <v>6004</v>
          </cell>
        </row>
        <row r="1274">
          <cell r="D1274">
            <v>6004</v>
          </cell>
        </row>
        <row r="1275">
          <cell r="D1275">
            <v>6004</v>
          </cell>
        </row>
        <row r="1276">
          <cell r="B1276">
            <v>2400</v>
          </cell>
          <cell r="C1276" t="str">
            <v>Maintenance &amp; Repairs-Grounds</v>
          </cell>
          <cell r="D1276">
            <v>6004</v>
          </cell>
        </row>
        <row r="1277">
          <cell r="D1277">
            <v>6005</v>
          </cell>
        </row>
        <row r="1278">
          <cell r="B1278">
            <v>2565</v>
          </cell>
          <cell r="C1278" t="str">
            <v>Heating Fuels-Other</v>
          </cell>
          <cell r="D1278">
            <v>6005</v>
          </cell>
        </row>
        <row r="1279">
          <cell r="B1279">
            <v>2560</v>
          </cell>
          <cell r="C1279" t="str">
            <v>Fuel Oil-Heating-Central</v>
          </cell>
          <cell r="D1279">
            <v>6005</v>
          </cell>
        </row>
        <row r="1280">
          <cell r="B1280">
            <v>2550</v>
          </cell>
          <cell r="C1280" t="str">
            <v>Coal</v>
          </cell>
          <cell r="D1280">
            <v>6005</v>
          </cell>
        </row>
        <row r="1281">
          <cell r="B1281">
            <v>2540</v>
          </cell>
          <cell r="C1281" t="str">
            <v>Water &amp; Sewage Service</v>
          </cell>
          <cell r="D1281">
            <v>6005</v>
          </cell>
        </row>
        <row r="1282">
          <cell r="B1282">
            <v>2541</v>
          </cell>
          <cell r="C1282" t="str">
            <v>Sewage Service</v>
          </cell>
          <cell r="D1282">
            <v>6005</v>
          </cell>
        </row>
        <row r="1283">
          <cell r="B1283">
            <v>2520</v>
          </cell>
          <cell r="C1283" t="str">
            <v>Heating-Steam,Hot Water or Air</v>
          </cell>
          <cell r="D1283">
            <v>6005</v>
          </cell>
        </row>
        <row r="1284">
          <cell r="B1284">
            <v>2510</v>
          </cell>
          <cell r="C1284" t="str">
            <v>Gas-Central</v>
          </cell>
          <cell r="D1284">
            <v>6005</v>
          </cell>
        </row>
        <row r="1285">
          <cell r="B1285">
            <v>2500</v>
          </cell>
          <cell r="C1285" t="str">
            <v>Electricity-Central</v>
          </cell>
          <cell r="D1285">
            <v>6005</v>
          </cell>
        </row>
        <row r="1286">
          <cell r="B1286">
            <v>2501</v>
          </cell>
          <cell r="C1286" t="str">
            <v>Electricity-Green Energy Surch</v>
          </cell>
          <cell r="D1286">
            <v>6005</v>
          </cell>
        </row>
        <row r="1287">
          <cell r="D1287">
            <v>6006</v>
          </cell>
        </row>
        <row r="1288">
          <cell r="B1288">
            <v>2675</v>
          </cell>
          <cell r="C1288" t="str">
            <v>Printing &amp; Duplicating-NonStat</v>
          </cell>
          <cell r="D1288">
            <v>6006</v>
          </cell>
        </row>
        <row r="1289">
          <cell r="B1289">
            <v>2670</v>
          </cell>
          <cell r="C1289" t="str">
            <v>Printing &amp; Duplicating-State</v>
          </cell>
          <cell r="D1289">
            <v>6006</v>
          </cell>
        </row>
        <row r="1290">
          <cell r="B1290">
            <v>2627</v>
          </cell>
          <cell r="C1290" t="str">
            <v>Criminal Background Checks</v>
          </cell>
          <cell r="D1290">
            <v>6006</v>
          </cell>
        </row>
        <row r="1291">
          <cell r="B1291">
            <v>2893</v>
          </cell>
          <cell r="C1291" t="str">
            <v>Event - Catering</v>
          </cell>
          <cell r="D1291">
            <v>6006</v>
          </cell>
        </row>
        <row r="1292">
          <cell r="B1292">
            <v>2622</v>
          </cell>
          <cell r="C1292" t="str">
            <v>Collection Agency Fees</v>
          </cell>
          <cell r="D1292">
            <v>6006</v>
          </cell>
        </row>
        <row r="1293">
          <cell r="B1293">
            <v>2628</v>
          </cell>
          <cell r="C1293" t="str">
            <v>Professional Design Services</v>
          </cell>
          <cell r="D1293">
            <v>6006</v>
          </cell>
        </row>
        <row r="1294">
          <cell r="B1294">
            <v>2620</v>
          </cell>
          <cell r="C1294" t="str">
            <v>Services - Professional</v>
          </cell>
          <cell r="D1294">
            <v>6006</v>
          </cell>
        </row>
        <row r="1295">
          <cell r="B1295">
            <v>2624</v>
          </cell>
          <cell r="C1295" t="str">
            <v>Services-Police &amp; Security</v>
          </cell>
          <cell r="D1295">
            <v>6006</v>
          </cell>
        </row>
        <row r="1296">
          <cell r="B1296">
            <v>2625</v>
          </cell>
          <cell r="C1296" t="str">
            <v>Services-Guarantees</v>
          </cell>
          <cell r="D1296">
            <v>6006</v>
          </cell>
        </row>
        <row r="1297">
          <cell r="B1297">
            <v>2626</v>
          </cell>
          <cell r="C1297" t="str">
            <v>Services - Athletic Officials</v>
          </cell>
          <cell r="D1297">
            <v>6006</v>
          </cell>
        </row>
        <row r="1298">
          <cell r="D1298">
            <v>6006</v>
          </cell>
        </row>
        <row r="1299">
          <cell r="D1299">
            <v>6006</v>
          </cell>
        </row>
        <row r="1300">
          <cell r="D1300">
            <v>6006</v>
          </cell>
        </row>
        <row r="1301">
          <cell r="D1301">
            <v>6006</v>
          </cell>
        </row>
        <row r="1302">
          <cell r="D1302">
            <v>6006</v>
          </cell>
        </row>
        <row r="1303">
          <cell r="D1303">
            <v>6006</v>
          </cell>
        </row>
        <row r="1304">
          <cell r="B1304">
            <v>2621</v>
          </cell>
          <cell r="C1304" t="str">
            <v>Services - Consultants</v>
          </cell>
          <cell r="D1304">
            <v>6006</v>
          </cell>
        </row>
        <row r="1305">
          <cell r="B1305">
            <v>2690</v>
          </cell>
          <cell r="C1305" t="str">
            <v>Interchange Agreements</v>
          </cell>
          <cell r="D1305">
            <v>6006</v>
          </cell>
        </row>
        <row r="1306">
          <cell r="B1306">
            <v>2680</v>
          </cell>
          <cell r="C1306" t="str">
            <v>Serv-Houskeeping &amp; Janitorial</v>
          </cell>
          <cell r="D1306">
            <v>6006</v>
          </cell>
        </row>
        <row r="1307">
          <cell r="D1307">
            <v>6006</v>
          </cell>
        </row>
        <row r="1308">
          <cell r="D1308">
            <v>6006</v>
          </cell>
        </row>
        <row r="1309">
          <cell r="D1309">
            <v>6006</v>
          </cell>
        </row>
        <row r="1310">
          <cell r="D1310">
            <v>6006</v>
          </cell>
        </row>
        <row r="1311">
          <cell r="D1311">
            <v>6006</v>
          </cell>
        </row>
        <row r="1312">
          <cell r="D1312">
            <v>6006</v>
          </cell>
        </row>
        <row r="1313">
          <cell r="D1313">
            <v>6006</v>
          </cell>
        </row>
        <row r="1314">
          <cell r="D1314">
            <v>6006</v>
          </cell>
        </row>
        <row r="1315">
          <cell r="D1315">
            <v>6006</v>
          </cell>
        </row>
        <row r="1316">
          <cell r="D1316">
            <v>6006</v>
          </cell>
        </row>
        <row r="1317">
          <cell r="D1317">
            <v>6006</v>
          </cell>
        </row>
        <row r="1318">
          <cell r="D1318">
            <v>6006</v>
          </cell>
        </row>
        <row r="1319">
          <cell r="D1319">
            <v>6006</v>
          </cell>
        </row>
        <row r="1320">
          <cell r="D1320">
            <v>6006</v>
          </cell>
        </row>
        <row r="1321">
          <cell r="D1321">
            <v>6006</v>
          </cell>
        </row>
        <row r="1322">
          <cell r="D1322">
            <v>6006</v>
          </cell>
        </row>
        <row r="1323">
          <cell r="D1323">
            <v>6006</v>
          </cell>
        </row>
        <row r="1324">
          <cell r="D1324">
            <v>6006</v>
          </cell>
        </row>
        <row r="1325">
          <cell r="D1325">
            <v>6006</v>
          </cell>
        </row>
        <row r="1326">
          <cell r="D1326">
            <v>6006</v>
          </cell>
        </row>
        <row r="1327">
          <cell r="D1327">
            <v>6006</v>
          </cell>
        </row>
        <row r="1328">
          <cell r="D1328">
            <v>6006</v>
          </cell>
        </row>
        <row r="1329">
          <cell r="D1329">
            <v>6006</v>
          </cell>
        </row>
        <row r="1330">
          <cell r="D1330">
            <v>6006</v>
          </cell>
        </row>
        <row r="1331">
          <cell r="D1331">
            <v>6006</v>
          </cell>
        </row>
        <row r="1332">
          <cell r="D1332">
            <v>6006</v>
          </cell>
        </row>
        <row r="1333">
          <cell r="B1333">
            <v>2430</v>
          </cell>
          <cell r="C1333" t="str">
            <v>Supplies - Vendor Refrigerants</v>
          </cell>
          <cell r="D1333">
            <v>6006</v>
          </cell>
        </row>
        <row r="1334">
          <cell r="D1334">
            <v>6007</v>
          </cell>
        </row>
        <row r="1335">
          <cell r="B1335">
            <v>3700</v>
          </cell>
          <cell r="C1335" t="str">
            <v>Postage</v>
          </cell>
          <cell r="D1335">
            <v>6007</v>
          </cell>
        </row>
        <row r="1336">
          <cell r="D1336">
            <v>6007</v>
          </cell>
        </row>
        <row r="1337">
          <cell r="D1337">
            <v>6008</v>
          </cell>
        </row>
        <row r="1338">
          <cell r="B1338">
            <v>2370</v>
          </cell>
          <cell r="C1338" t="str">
            <v>Lease of Equipment</v>
          </cell>
          <cell r="D1338">
            <v>6008</v>
          </cell>
        </row>
        <row r="1339">
          <cell r="D1339">
            <v>6008</v>
          </cell>
        </row>
        <row r="1340">
          <cell r="B1340">
            <v>2355</v>
          </cell>
          <cell r="C1340" t="str">
            <v>Lease of Aircraft</v>
          </cell>
          <cell r="D1340">
            <v>6008</v>
          </cell>
        </row>
        <row r="1341">
          <cell r="B1341">
            <v>2345</v>
          </cell>
          <cell r="C1341" t="str">
            <v>Lease of Vehicle-Dealership</v>
          </cell>
          <cell r="D1341">
            <v>6008</v>
          </cell>
        </row>
        <row r="1342">
          <cell r="B1342">
            <v>2335</v>
          </cell>
          <cell r="C1342" t="str">
            <v>Lease of DP Equip</v>
          </cell>
          <cell r="D1342">
            <v>6008</v>
          </cell>
        </row>
        <row r="1343">
          <cell r="B1343">
            <v>2325</v>
          </cell>
          <cell r="C1343" t="str">
            <v>Lease of Space</v>
          </cell>
          <cell r="D1343">
            <v>6008</v>
          </cell>
        </row>
        <row r="1344">
          <cell r="B1344">
            <v>2305</v>
          </cell>
          <cell r="C1344" t="str">
            <v>Lease of Land</v>
          </cell>
          <cell r="D1344">
            <v>6008</v>
          </cell>
        </row>
        <row r="1345">
          <cell r="B1345">
            <v>2317</v>
          </cell>
          <cell r="C1345" t="str">
            <v>Rent Expense Leased-Land</v>
          </cell>
          <cell r="D1345">
            <v>6008</v>
          </cell>
        </row>
        <row r="1346">
          <cell r="B1346">
            <v>2327</v>
          </cell>
          <cell r="C1346" t="str">
            <v>Rent Expense Leased-Building</v>
          </cell>
          <cell r="D1346">
            <v>6008</v>
          </cell>
        </row>
        <row r="1347">
          <cell r="B1347">
            <v>2337</v>
          </cell>
          <cell r="C1347" t="str">
            <v>Rent Expense Leased-Comp Equip</v>
          </cell>
          <cell r="D1347">
            <v>6008</v>
          </cell>
        </row>
        <row r="1348">
          <cell r="B1348">
            <v>2347</v>
          </cell>
          <cell r="C1348" t="str">
            <v>Rent Expense Leased-Vehicles</v>
          </cell>
          <cell r="D1348">
            <v>6008</v>
          </cell>
        </row>
        <row r="1349">
          <cell r="B1349">
            <v>2377</v>
          </cell>
          <cell r="C1349" t="str">
            <v>Rent Expense-Leased Equipment</v>
          </cell>
          <cell r="D1349">
            <v>6008</v>
          </cell>
        </row>
        <row r="1350">
          <cell r="B1350">
            <v>2614</v>
          </cell>
          <cell r="C1350" t="str">
            <v>Rent Expense Leased-Software</v>
          </cell>
          <cell r="D1350">
            <v>6008</v>
          </cell>
        </row>
        <row r="1351">
          <cell r="D1351">
            <v>6009</v>
          </cell>
        </row>
        <row r="1352">
          <cell r="B1352">
            <v>3113</v>
          </cell>
          <cell r="C1352" t="str">
            <v>Testing Equipment - COVID</v>
          </cell>
          <cell r="D1352">
            <v>6009</v>
          </cell>
        </row>
        <row r="1353">
          <cell r="B1353">
            <v>3194</v>
          </cell>
          <cell r="C1353" t="str">
            <v>Computer &amp; Periph not Capital</v>
          </cell>
          <cell r="D1353">
            <v>6009</v>
          </cell>
        </row>
        <row r="1354">
          <cell r="B1354">
            <v>3195</v>
          </cell>
          <cell r="C1354" t="str">
            <v>Equip &amp; Furnit not Capitalized</v>
          </cell>
          <cell r="D1354">
            <v>6009</v>
          </cell>
        </row>
        <row r="1355">
          <cell r="B1355">
            <v>3110</v>
          </cell>
          <cell r="C1355" t="str">
            <v>Supplies-Drugs &amp; Medical</v>
          </cell>
          <cell r="D1355">
            <v>6009</v>
          </cell>
        </row>
        <row r="1356">
          <cell r="B1356">
            <v>3165</v>
          </cell>
          <cell r="C1356" t="str">
            <v>Food &amp; Food Service Contracts</v>
          </cell>
          <cell r="D1356">
            <v>6009</v>
          </cell>
        </row>
        <row r="1357">
          <cell r="B1357">
            <v>3100</v>
          </cell>
          <cell r="C1357" t="str">
            <v>Supplies</v>
          </cell>
          <cell r="D1357">
            <v>6009</v>
          </cell>
        </row>
        <row r="1358">
          <cell r="B1358">
            <v>3101</v>
          </cell>
          <cell r="C1358" t="str">
            <v>Misc Purchases/Supplies</v>
          </cell>
          <cell r="D1358">
            <v>6009</v>
          </cell>
        </row>
        <row r="1359">
          <cell r="B1359">
            <v>3102</v>
          </cell>
          <cell r="C1359" t="str">
            <v>Supplies-Drafting &amp; Photograph</v>
          </cell>
          <cell r="D1359">
            <v>6009</v>
          </cell>
        </row>
        <row r="1360">
          <cell r="B1360">
            <v>3103</v>
          </cell>
          <cell r="C1360" t="str">
            <v>Supplies-Experimental Animals</v>
          </cell>
          <cell r="D1360">
            <v>6009</v>
          </cell>
        </row>
        <row r="1361">
          <cell r="B1361">
            <v>3104</v>
          </cell>
          <cell r="C1361" t="str">
            <v>Supplies-Classroom, Med, Rec</v>
          </cell>
          <cell r="D1361">
            <v>6009</v>
          </cell>
        </row>
        <row r="1362">
          <cell r="B1362">
            <v>3105</v>
          </cell>
          <cell r="C1362" t="str">
            <v>Supplies-Laboratory</v>
          </cell>
          <cell r="D1362">
            <v>6009</v>
          </cell>
        </row>
        <row r="1363">
          <cell r="B1363">
            <v>3106</v>
          </cell>
          <cell r="C1363" t="str">
            <v>Supplies-Ground, Agric, Animal</v>
          </cell>
          <cell r="D1363">
            <v>6009</v>
          </cell>
        </row>
        <row r="1364">
          <cell r="B1364">
            <v>3112</v>
          </cell>
          <cell r="C1364" t="str">
            <v>Testing Supplies-COVID</v>
          </cell>
          <cell r="D1364">
            <v>6009</v>
          </cell>
        </row>
        <row r="1365">
          <cell r="B1365">
            <v>3114</v>
          </cell>
          <cell r="C1365" t="str">
            <v>Contact Tracing - COVID</v>
          </cell>
          <cell r="D1365">
            <v>6009</v>
          </cell>
        </row>
        <row r="1366">
          <cell r="B1366">
            <v>3115</v>
          </cell>
          <cell r="C1366" t="str">
            <v>Other Expenses - COVID</v>
          </cell>
          <cell r="D1366">
            <v>6009</v>
          </cell>
        </row>
        <row r="1367">
          <cell r="B1367">
            <v>3116</v>
          </cell>
          <cell r="C1367" t="str">
            <v>Housing Qurnt Isol Costs COVID</v>
          </cell>
          <cell r="D1367">
            <v>6009</v>
          </cell>
        </row>
        <row r="1368">
          <cell r="B1368">
            <v>3117</v>
          </cell>
          <cell r="C1368" t="str">
            <v>Cleaning/Sanitat Costs - COVID</v>
          </cell>
          <cell r="D1368">
            <v>6009</v>
          </cell>
        </row>
        <row r="1369">
          <cell r="B1369">
            <v>3118</v>
          </cell>
          <cell r="C1369" t="str">
            <v>Telecommuting Costs - COVID</v>
          </cell>
          <cell r="D1369">
            <v>6009</v>
          </cell>
        </row>
        <row r="1370">
          <cell r="B1370">
            <v>3119</v>
          </cell>
          <cell r="C1370" t="str">
            <v>PPE &amp; Safety Supplies - COVID</v>
          </cell>
          <cell r="D1370">
            <v>6009</v>
          </cell>
        </row>
        <row r="1371">
          <cell r="B1371">
            <v>3121</v>
          </cell>
          <cell r="C1371" t="str">
            <v>Vaccination Supplies-COVID</v>
          </cell>
          <cell r="D1371">
            <v>6009</v>
          </cell>
        </row>
        <row r="1372">
          <cell r="D1372">
            <v>6009</v>
          </cell>
        </row>
        <row r="1373">
          <cell r="B1373">
            <v>3140</v>
          </cell>
          <cell r="C1373" t="str">
            <v>Fuel for Vehicles</v>
          </cell>
          <cell r="D1373">
            <v>6009</v>
          </cell>
        </row>
        <row r="1374">
          <cell r="B1374">
            <v>3130</v>
          </cell>
          <cell r="C1374" t="str">
            <v>Supplies-Vehicles</v>
          </cell>
          <cell r="D1374">
            <v>6009</v>
          </cell>
        </row>
        <row r="1375">
          <cell r="B1375">
            <v>3120</v>
          </cell>
          <cell r="C1375" t="str">
            <v>Supplies-Maint/Operational</v>
          </cell>
          <cell r="D1375">
            <v>6009</v>
          </cell>
        </row>
        <row r="1376">
          <cell r="B1376">
            <v>3702</v>
          </cell>
          <cell r="C1376" t="str">
            <v>S&amp;E - Default Clearing Account</v>
          </cell>
          <cell r="D1376">
            <v>6009</v>
          </cell>
        </row>
        <row r="1377">
          <cell r="D1377">
            <v>6009</v>
          </cell>
        </row>
        <row r="1378">
          <cell r="D1378">
            <v>6009</v>
          </cell>
        </row>
        <row r="1379">
          <cell r="D1379">
            <v>6009</v>
          </cell>
        </row>
        <row r="1380">
          <cell r="D1380">
            <v>6009</v>
          </cell>
        </row>
        <row r="1381">
          <cell r="D1381">
            <v>6009</v>
          </cell>
        </row>
        <row r="1382">
          <cell r="D1382">
            <v>6009</v>
          </cell>
        </row>
        <row r="1383">
          <cell r="D1383">
            <v>6009</v>
          </cell>
        </row>
        <row r="1384">
          <cell r="D1384">
            <v>6009</v>
          </cell>
        </row>
        <row r="1385">
          <cell r="D1385">
            <v>6009</v>
          </cell>
        </row>
        <row r="1386">
          <cell r="D1386">
            <v>6009</v>
          </cell>
        </row>
        <row r="1387">
          <cell r="D1387">
            <v>6009</v>
          </cell>
        </row>
        <row r="1388">
          <cell r="D1388">
            <v>6009</v>
          </cell>
        </row>
        <row r="1389">
          <cell r="D1389">
            <v>6009</v>
          </cell>
        </row>
        <row r="1390">
          <cell r="D1390">
            <v>6009</v>
          </cell>
        </row>
        <row r="1391">
          <cell r="D1391">
            <v>6009</v>
          </cell>
        </row>
        <row r="1392">
          <cell r="D1392">
            <v>6009</v>
          </cell>
        </row>
        <row r="1393">
          <cell r="D1393">
            <v>6009</v>
          </cell>
        </row>
        <row r="1394">
          <cell r="D1394">
            <v>6009</v>
          </cell>
        </row>
        <row r="1395">
          <cell r="B1395">
            <v>3107</v>
          </cell>
          <cell r="C1395" t="str">
            <v>Supplies - Fertilizers and Pesticides</v>
          </cell>
          <cell r="D1395">
            <v>6009</v>
          </cell>
        </row>
        <row r="1396">
          <cell r="B1396">
            <v>3122</v>
          </cell>
          <cell r="C1396" t="str">
            <v>Supplies - UW Purchased Refrigerants</v>
          </cell>
          <cell r="D1396">
            <v>6009</v>
          </cell>
        </row>
        <row r="1397">
          <cell r="D1397">
            <v>6010</v>
          </cell>
        </row>
        <row r="1398">
          <cell r="B1398">
            <v>2880</v>
          </cell>
          <cell r="C1398" t="str">
            <v>Relocation-Direct Cost-InState</v>
          </cell>
          <cell r="D1398">
            <v>6010</v>
          </cell>
        </row>
        <row r="1399">
          <cell r="B1399">
            <v>2881</v>
          </cell>
          <cell r="C1399" t="str">
            <v>Relocation-DirectCost-OutState</v>
          </cell>
          <cell r="D1399">
            <v>6010</v>
          </cell>
        </row>
        <row r="1400">
          <cell r="B1400">
            <v>2883</v>
          </cell>
          <cell r="C1400" t="str">
            <v>Relocation Temp Lodg (Taxable)</v>
          </cell>
          <cell r="D1400">
            <v>6010</v>
          </cell>
        </row>
        <row r="1401">
          <cell r="B1401">
            <v>2884</v>
          </cell>
          <cell r="C1401" t="str">
            <v>Relocation Stipend (Taxable)</v>
          </cell>
          <cell r="D1401">
            <v>6010</v>
          </cell>
        </row>
        <row r="1402">
          <cell r="D1402">
            <v>6011</v>
          </cell>
        </row>
        <row r="1403">
          <cell r="B1403">
            <v>4635</v>
          </cell>
          <cell r="C1403" t="str">
            <v>Software-Capital Lease</v>
          </cell>
          <cell r="D1403">
            <v>6011</v>
          </cell>
        </row>
        <row r="1404">
          <cell r="B1404">
            <v>4630</v>
          </cell>
          <cell r="C1404" t="str">
            <v>Software Purchase Capitalized</v>
          </cell>
          <cell r="D1404">
            <v>6011</v>
          </cell>
        </row>
        <row r="1405">
          <cell r="B1405">
            <v>2333</v>
          </cell>
          <cell r="C1405" t="str">
            <v>Rental of Software</v>
          </cell>
          <cell r="D1405">
            <v>6011</v>
          </cell>
        </row>
        <row r="1406">
          <cell r="B1406">
            <v>3150</v>
          </cell>
          <cell r="C1406" t="str">
            <v>Software-Purchases&lt;$5,000</v>
          </cell>
          <cell r="D1406">
            <v>6011</v>
          </cell>
        </row>
        <row r="1407">
          <cell r="B1407">
            <v>3151</v>
          </cell>
          <cell r="C1407" t="str">
            <v>Software Maintenance Payments</v>
          </cell>
          <cell r="D1407">
            <v>6011</v>
          </cell>
        </row>
        <row r="1408">
          <cell r="B1408">
            <v>3830</v>
          </cell>
          <cell r="C1408" t="str">
            <v>Textbooks&amp;Software-Rental/Stu</v>
          </cell>
          <cell r="D1408">
            <v>6011</v>
          </cell>
        </row>
        <row r="1409">
          <cell r="B1409">
            <v>2610</v>
          </cell>
          <cell r="C1409" t="str">
            <v>DP Services - Outside Source</v>
          </cell>
          <cell r="D1409">
            <v>6011</v>
          </cell>
        </row>
        <row r="1410">
          <cell r="B1410">
            <v>2612</v>
          </cell>
          <cell r="C1410" t="str">
            <v>Services - Cloud Hardware</v>
          </cell>
          <cell r="D1410">
            <v>6011</v>
          </cell>
        </row>
        <row r="1411">
          <cell r="B1411">
            <v>2613</v>
          </cell>
          <cell r="C1411" t="str">
            <v>Services - Cloud Software</v>
          </cell>
          <cell r="D1411">
            <v>6011</v>
          </cell>
        </row>
        <row r="1412">
          <cell r="B1412">
            <v>2600</v>
          </cell>
          <cell r="C1412" t="str">
            <v>DP Services-State &amp; Univ Dept</v>
          </cell>
          <cell r="D1412">
            <v>6011</v>
          </cell>
        </row>
        <row r="1413">
          <cell r="D1413">
            <v>6011</v>
          </cell>
        </row>
        <row r="1414">
          <cell r="D1414">
            <v>6012</v>
          </cell>
        </row>
        <row r="1415">
          <cell r="B1415">
            <v>3440</v>
          </cell>
          <cell r="C1415" t="str">
            <v>Insurance-Other</v>
          </cell>
          <cell r="D1415">
            <v>6012</v>
          </cell>
        </row>
        <row r="1416">
          <cell r="B1416">
            <v>3435</v>
          </cell>
          <cell r="C1416" t="str">
            <v>Insurance-Fidelity&amp;Surety Bond</v>
          </cell>
          <cell r="D1416">
            <v>6012</v>
          </cell>
        </row>
        <row r="1417">
          <cell r="B1417">
            <v>3430</v>
          </cell>
          <cell r="C1417" t="str">
            <v>Insurance-Worker's Comp</v>
          </cell>
          <cell r="D1417">
            <v>6012</v>
          </cell>
        </row>
        <row r="1418">
          <cell r="B1418">
            <v>3425</v>
          </cell>
          <cell r="C1418" t="str">
            <v>Insurance-Liability(State)</v>
          </cell>
          <cell r="D1418">
            <v>6012</v>
          </cell>
        </row>
        <row r="1419">
          <cell r="B1419">
            <v>3420</v>
          </cell>
          <cell r="C1419" t="str">
            <v>Insurance-Property</v>
          </cell>
          <cell r="D1419">
            <v>6012</v>
          </cell>
        </row>
        <row r="1420">
          <cell r="D1420">
            <v>6013</v>
          </cell>
        </row>
        <row r="1421">
          <cell r="B1421">
            <v>3710</v>
          </cell>
          <cell r="C1421" t="str">
            <v>Freight</v>
          </cell>
          <cell r="D1421">
            <v>6013</v>
          </cell>
        </row>
        <row r="1422">
          <cell r="D1422">
            <v>6013</v>
          </cell>
        </row>
        <row r="1423">
          <cell r="D1423">
            <v>6014</v>
          </cell>
        </row>
        <row r="1424">
          <cell r="B1424">
            <v>3730</v>
          </cell>
          <cell r="C1424" t="str">
            <v>Memberships</v>
          </cell>
          <cell r="D1424">
            <v>6014</v>
          </cell>
        </row>
        <row r="1425">
          <cell r="B1425">
            <v>3720</v>
          </cell>
          <cell r="C1425" t="str">
            <v>Subscriptions</v>
          </cell>
          <cell r="D1425">
            <v>6014</v>
          </cell>
        </row>
        <row r="1426">
          <cell r="D1426">
            <v>6014</v>
          </cell>
        </row>
        <row r="1427">
          <cell r="D1427">
            <v>6014</v>
          </cell>
        </row>
        <row r="1428">
          <cell r="D1428">
            <v>6015</v>
          </cell>
        </row>
        <row r="1429">
          <cell r="B1429">
            <v>3740</v>
          </cell>
          <cell r="C1429" t="str">
            <v>Advertising &amp; Notices</v>
          </cell>
          <cell r="D1429">
            <v>6015</v>
          </cell>
        </row>
        <row r="1430">
          <cell r="D1430">
            <v>6016</v>
          </cell>
        </row>
        <row r="1431">
          <cell r="B1431">
            <v>3750</v>
          </cell>
          <cell r="C1431" t="str">
            <v>Prizes &amp; Awards</v>
          </cell>
          <cell r="D1431">
            <v>6016</v>
          </cell>
        </row>
        <row r="1432">
          <cell r="B1432">
            <v>3755</v>
          </cell>
          <cell r="C1432" t="str">
            <v>Partic Support Non-Stud/Non-EE</v>
          </cell>
          <cell r="D1432">
            <v>6016</v>
          </cell>
        </row>
        <row r="1433">
          <cell r="D1433">
            <v>6017</v>
          </cell>
        </row>
        <row r="1434">
          <cell r="B1434">
            <v>3860</v>
          </cell>
          <cell r="C1434" t="str">
            <v>Royalties</v>
          </cell>
          <cell r="D1434">
            <v>6017</v>
          </cell>
        </row>
        <row r="1435">
          <cell r="D1435">
            <v>6018</v>
          </cell>
        </row>
        <row r="1436">
          <cell r="B1436">
            <v>4490</v>
          </cell>
          <cell r="C1436" t="str">
            <v>Land Improvements</v>
          </cell>
          <cell r="D1436">
            <v>6018</v>
          </cell>
        </row>
        <row r="1437">
          <cell r="B1437">
            <v>4485</v>
          </cell>
          <cell r="C1437" t="str">
            <v>Land-Capital Lease</v>
          </cell>
          <cell r="D1437">
            <v>6018</v>
          </cell>
        </row>
        <row r="1438">
          <cell r="B1438">
            <v>4480</v>
          </cell>
          <cell r="C1438" t="str">
            <v>Land</v>
          </cell>
          <cell r="D1438">
            <v>6018</v>
          </cell>
        </row>
        <row r="1439">
          <cell r="D1439">
            <v>6019</v>
          </cell>
        </row>
        <row r="1440">
          <cell r="B1440">
            <v>3810</v>
          </cell>
          <cell r="C1440" t="str">
            <v>Interest Expense-Other</v>
          </cell>
          <cell r="D1440">
            <v>6019</v>
          </cell>
        </row>
        <row r="1441">
          <cell r="B1441">
            <v>3805</v>
          </cell>
          <cell r="C1441" t="str">
            <v>Interest Expense-Prompt Pay</v>
          </cell>
          <cell r="D1441">
            <v>6019</v>
          </cell>
        </row>
        <row r="1442">
          <cell r="B1442" t="str">
            <v>378G</v>
          </cell>
          <cell r="C1442" t="str">
            <v>Interest Expense SBITA</v>
          </cell>
          <cell r="D1442">
            <v>6019</v>
          </cell>
        </row>
        <row r="1443">
          <cell r="B1443" t="str">
            <v>379G</v>
          </cell>
          <cell r="C1443" t="str">
            <v>Interest Expense Leased Assets</v>
          </cell>
          <cell r="D1443">
            <v>6019</v>
          </cell>
        </row>
        <row r="1444">
          <cell r="B1444" t="str">
            <v>380G</v>
          </cell>
          <cell r="C1444" t="str">
            <v>Amortized Cost of Refunding</v>
          </cell>
          <cell r="D1444">
            <v>6019</v>
          </cell>
        </row>
        <row r="1445">
          <cell r="B1445" t="str">
            <v>381G</v>
          </cell>
          <cell r="C1445" t="str">
            <v>Interest on Indebtedness</v>
          </cell>
          <cell r="D1445">
            <v>6019</v>
          </cell>
        </row>
        <row r="1446">
          <cell r="D1446">
            <v>6020</v>
          </cell>
        </row>
        <row r="1447">
          <cell r="B1447">
            <v>3790</v>
          </cell>
          <cell r="C1447" t="str">
            <v>Material for Resale</v>
          </cell>
          <cell r="D1447">
            <v>6020</v>
          </cell>
        </row>
        <row r="1448">
          <cell r="B1448">
            <v>3791</v>
          </cell>
          <cell r="C1448" t="str">
            <v>Computer Exchange Repair Parts</v>
          </cell>
          <cell r="D1448">
            <v>6020</v>
          </cell>
        </row>
        <row r="1449">
          <cell r="B1449">
            <v>3792</v>
          </cell>
          <cell r="C1449" t="str">
            <v>Campus Printing PurchasedPaper</v>
          </cell>
          <cell r="D1449">
            <v>6020</v>
          </cell>
        </row>
        <row r="1450">
          <cell r="B1450">
            <v>3795</v>
          </cell>
          <cell r="C1450" t="str">
            <v>Product Transfer-Mater. Resale</v>
          </cell>
          <cell r="D1450">
            <v>6020</v>
          </cell>
        </row>
        <row r="1451">
          <cell r="B1451">
            <v>3999</v>
          </cell>
          <cell r="C1451" t="str">
            <v>Required Template Account</v>
          </cell>
          <cell r="D1451">
            <v>6021</v>
          </cell>
        </row>
        <row r="1452">
          <cell r="B1452" t="str">
            <v>399G</v>
          </cell>
          <cell r="C1452" t="str">
            <v>Amortization Expense - ARO</v>
          </cell>
          <cell r="D1452">
            <v>6021</v>
          </cell>
        </row>
        <row r="1453">
          <cell r="B1453" t="str">
            <v>591G</v>
          </cell>
          <cell r="C1453" t="str">
            <v>Other Expenses PLT Funds</v>
          </cell>
          <cell r="D1453">
            <v>6021</v>
          </cell>
        </row>
        <row r="1454">
          <cell r="B1454" t="str">
            <v>968G</v>
          </cell>
          <cell r="C1454" t="str">
            <v>Adjust Other Oper. Expense</v>
          </cell>
          <cell r="D1454">
            <v>6021</v>
          </cell>
        </row>
        <row r="1455">
          <cell r="D1455">
            <v>6022</v>
          </cell>
        </row>
        <row r="1456">
          <cell r="B1456">
            <v>2635</v>
          </cell>
          <cell r="C1456" t="str">
            <v>Hospital Patient Cost</v>
          </cell>
          <cell r="D1456">
            <v>6022</v>
          </cell>
        </row>
        <row r="1457">
          <cell r="D1457">
            <v>6022</v>
          </cell>
        </row>
        <row r="1458">
          <cell r="B1458">
            <v>2615</v>
          </cell>
          <cell r="C1458" t="str">
            <v>Services - COVID</v>
          </cell>
          <cell r="D1458">
            <v>6022</v>
          </cell>
        </row>
        <row r="1459">
          <cell r="D1459">
            <v>6022</v>
          </cell>
        </row>
        <row r="1460">
          <cell r="B1460">
            <v>2630</v>
          </cell>
          <cell r="C1460" t="str">
            <v>Medical Services</v>
          </cell>
          <cell r="D1460">
            <v>6022</v>
          </cell>
        </row>
        <row r="1461">
          <cell r="B1461">
            <v>3111</v>
          </cell>
          <cell r="C1461" t="str">
            <v>Eye Exam for Safety Glasses</v>
          </cell>
          <cell r="D1461">
            <v>6022</v>
          </cell>
        </row>
        <row r="1462">
          <cell r="D1462">
            <v>6024</v>
          </cell>
        </row>
        <row r="1463">
          <cell r="B1463">
            <v>5810</v>
          </cell>
          <cell r="C1463" t="str">
            <v>Program Rev Lapse to Fund 100</v>
          </cell>
          <cell r="D1463">
            <v>6024</v>
          </cell>
        </row>
        <row r="1464">
          <cell r="D1464">
            <v>6025</v>
          </cell>
        </row>
        <row r="1465">
          <cell r="B1465">
            <v>2638</v>
          </cell>
          <cell r="C1465" t="str">
            <v>Study Abroad</v>
          </cell>
          <cell r="D1465">
            <v>6025</v>
          </cell>
        </row>
        <row r="1466">
          <cell r="D1466">
            <v>6027</v>
          </cell>
        </row>
        <row r="1467">
          <cell r="B1467">
            <v>4665</v>
          </cell>
          <cell r="C1467" t="str">
            <v>Trucks &amp; Other-Capital Lease</v>
          </cell>
          <cell r="D1467">
            <v>6027</v>
          </cell>
        </row>
        <row r="1468">
          <cell r="B1468">
            <v>4660</v>
          </cell>
          <cell r="C1468" t="str">
            <v>Trucks &amp; Other Vehicles</v>
          </cell>
          <cell r="D1468">
            <v>6027</v>
          </cell>
        </row>
        <row r="1469">
          <cell r="B1469">
            <v>4655</v>
          </cell>
          <cell r="C1469" t="str">
            <v>Automobiles-Capital Lease</v>
          </cell>
          <cell r="D1469">
            <v>6027</v>
          </cell>
        </row>
        <row r="1470">
          <cell r="B1470">
            <v>4652</v>
          </cell>
          <cell r="C1470" t="str">
            <v>Automobiles</v>
          </cell>
          <cell r="D1470">
            <v>6027</v>
          </cell>
        </row>
        <row r="1471">
          <cell r="B1471">
            <v>4625</v>
          </cell>
          <cell r="C1471" t="str">
            <v>Computer Equip-Cap Lease</v>
          </cell>
          <cell r="D1471">
            <v>6027</v>
          </cell>
        </row>
        <row r="1472">
          <cell r="B1472">
            <v>4620</v>
          </cell>
          <cell r="C1472" t="str">
            <v>Computer Equipment</v>
          </cell>
          <cell r="D1472">
            <v>6027</v>
          </cell>
        </row>
        <row r="1473">
          <cell r="B1473">
            <v>4605</v>
          </cell>
          <cell r="C1473" t="str">
            <v>Equipment-Capital Lease</v>
          </cell>
          <cell r="D1473">
            <v>6027</v>
          </cell>
        </row>
        <row r="1474">
          <cell r="B1474">
            <v>4640</v>
          </cell>
          <cell r="C1474" t="str">
            <v>Furniture-Wood</v>
          </cell>
          <cell r="D1474">
            <v>6027</v>
          </cell>
        </row>
        <row r="1475">
          <cell r="B1475">
            <v>4602</v>
          </cell>
          <cell r="C1475" t="str">
            <v>Equip-Laboratory &amp; Classroom</v>
          </cell>
          <cell r="D1475">
            <v>6027</v>
          </cell>
        </row>
        <row r="1476">
          <cell r="B1476">
            <v>4603</v>
          </cell>
          <cell r="C1476" t="str">
            <v>Equip-Medical</v>
          </cell>
          <cell r="D1476">
            <v>6027</v>
          </cell>
        </row>
        <row r="1477">
          <cell r="B1477">
            <v>4604</v>
          </cell>
          <cell r="C1477" t="str">
            <v>Equipment</v>
          </cell>
          <cell r="D1477">
            <v>6027</v>
          </cell>
        </row>
        <row r="1478">
          <cell r="B1478">
            <v>4606</v>
          </cell>
          <cell r="C1478" t="str">
            <v>Equipment - COVID</v>
          </cell>
          <cell r="D1478">
            <v>6027</v>
          </cell>
        </row>
        <row r="1479">
          <cell r="B1479">
            <v>4670</v>
          </cell>
          <cell r="C1479" t="str">
            <v>Equipment-Fabrication In Progr</v>
          </cell>
          <cell r="D1479">
            <v>6027</v>
          </cell>
        </row>
        <row r="1480">
          <cell r="B1480">
            <v>4680</v>
          </cell>
          <cell r="C1480" t="str">
            <v>Capital Purchases-IIA's</v>
          </cell>
          <cell r="D1480">
            <v>6027</v>
          </cell>
        </row>
        <row r="1481">
          <cell r="D1481">
            <v>6027</v>
          </cell>
        </row>
        <row r="1482">
          <cell r="D1482">
            <v>6027</v>
          </cell>
        </row>
        <row r="1483">
          <cell r="D1483">
            <v>6027</v>
          </cell>
        </row>
        <row r="1484">
          <cell r="D1484">
            <v>6027</v>
          </cell>
        </row>
        <row r="1485">
          <cell r="D1485">
            <v>6027</v>
          </cell>
        </row>
        <row r="1486">
          <cell r="D1486">
            <v>6027</v>
          </cell>
        </row>
        <row r="1487">
          <cell r="D1487">
            <v>6027</v>
          </cell>
        </row>
        <row r="1488">
          <cell r="D1488">
            <v>6027</v>
          </cell>
        </row>
        <row r="1489">
          <cell r="D1489">
            <v>6027</v>
          </cell>
        </row>
        <row r="1490">
          <cell r="D1490">
            <v>6027</v>
          </cell>
        </row>
        <row r="1491">
          <cell r="D1491">
            <v>6027</v>
          </cell>
        </row>
        <row r="1492">
          <cell r="D1492">
            <v>6027</v>
          </cell>
        </row>
        <row r="1493">
          <cell r="D1493">
            <v>6027</v>
          </cell>
        </row>
        <row r="1494">
          <cell r="D1494">
            <v>6027</v>
          </cell>
        </row>
        <row r="1495">
          <cell r="D1495">
            <v>6027</v>
          </cell>
        </row>
        <row r="1496">
          <cell r="D1496">
            <v>6027</v>
          </cell>
        </row>
        <row r="1497">
          <cell r="D1497">
            <v>6027</v>
          </cell>
        </row>
        <row r="1498">
          <cell r="D1498">
            <v>6027</v>
          </cell>
        </row>
        <row r="1499">
          <cell r="D1499">
            <v>6028</v>
          </cell>
        </row>
        <row r="1500">
          <cell r="B1500">
            <v>3850</v>
          </cell>
          <cell r="C1500" t="str">
            <v>Audit Disallowance-Non Fin Aid</v>
          </cell>
          <cell r="D1500">
            <v>6028</v>
          </cell>
        </row>
        <row r="1501">
          <cell r="B1501">
            <v>2623</v>
          </cell>
          <cell r="C1501" t="str">
            <v>Services - Miscellaneous</v>
          </cell>
          <cell r="D1501">
            <v>6028</v>
          </cell>
        </row>
        <row r="1502">
          <cell r="D1502">
            <v>6029</v>
          </cell>
        </row>
        <row r="1503">
          <cell r="B1503">
            <v>3840</v>
          </cell>
          <cell r="C1503" t="str">
            <v>Subcontracts &lt; $25,000</v>
          </cell>
          <cell r="D1503">
            <v>6029</v>
          </cell>
        </row>
        <row r="1504">
          <cell r="B1504">
            <v>3845</v>
          </cell>
          <cell r="C1504" t="str">
            <v>Subcontracts &gt;$25,000</v>
          </cell>
          <cell r="D1504">
            <v>6029</v>
          </cell>
        </row>
        <row r="1505">
          <cell r="D1505">
            <v>6030</v>
          </cell>
        </row>
        <row r="1506">
          <cell r="B1506">
            <v>3760</v>
          </cell>
          <cell r="C1506" t="str">
            <v>Claims Awards</v>
          </cell>
          <cell r="D1506">
            <v>6030</v>
          </cell>
        </row>
        <row r="1507">
          <cell r="D1507">
            <v>6031</v>
          </cell>
        </row>
        <row r="1508">
          <cell r="B1508">
            <v>4800</v>
          </cell>
          <cell r="C1508" t="str">
            <v>Books (Print Monographs)</v>
          </cell>
          <cell r="D1508">
            <v>6031</v>
          </cell>
        </row>
        <row r="1509">
          <cell r="B1509">
            <v>4820</v>
          </cell>
          <cell r="C1509" t="str">
            <v>Periodicals &amp; Serials</v>
          </cell>
          <cell r="D1509">
            <v>6031</v>
          </cell>
        </row>
        <row r="1510">
          <cell r="B1510">
            <v>4840</v>
          </cell>
          <cell r="C1510" t="str">
            <v>Electronic Monographs</v>
          </cell>
          <cell r="D1510">
            <v>6031</v>
          </cell>
        </row>
        <row r="1511">
          <cell r="B1511">
            <v>4860</v>
          </cell>
          <cell r="C1511" t="str">
            <v>Elect Periodicals &amp; Serials</v>
          </cell>
          <cell r="D1511">
            <v>6031</v>
          </cell>
        </row>
        <row r="1512">
          <cell r="B1512">
            <v>4900</v>
          </cell>
          <cell r="C1512" t="str">
            <v>Microforms</v>
          </cell>
          <cell r="D1512">
            <v>6031</v>
          </cell>
        </row>
        <row r="1513">
          <cell r="B1513">
            <v>4910</v>
          </cell>
          <cell r="C1513" t="str">
            <v>Audio/Visual Media</v>
          </cell>
          <cell r="D1513">
            <v>6031</v>
          </cell>
        </row>
        <row r="1514">
          <cell r="B1514">
            <v>4930</v>
          </cell>
          <cell r="C1514" t="str">
            <v>Other Library Materials</v>
          </cell>
          <cell r="D1514">
            <v>6031</v>
          </cell>
        </row>
        <row r="1515">
          <cell r="B1515">
            <v>4950</v>
          </cell>
          <cell r="C1515" t="str">
            <v>Freight-In for Library</v>
          </cell>
          <cell r="D1515">
            <v>6031</v>
          </cell>
        </row>
        <row r="1516">
          <cell r="B1516">
            <v>4960</v>
          </cell>
          <cell r="C1516" t="str">
            <v>Binding of Library Materials</v>
          </cell>
          <cell r="D1516">
            <v>6031</v>
          </cell>
        </row>
        <row r="1517">
          <cell r="B1517">
            <v>4985</v>
          </cell>
          <cell r="C1517" t="str">
            <v>Access Fees-Electronic Resourc</v>
          </cell>
          <cell r="D1517">
            <v>6031</v>
          </cell>
        </row>
        <row r="1518">
          <cell r="D1518">
            <v>6032</v>
          </cell>
        </row>
        <row r="1519">
          <cell r="B1519">
            <v>4420</v>
          </cell>
          <cell r="C1519" t="str">
            <v>Livestock</v>
          </cell>
          <cell r="D1519">
            <v>6032</v>
          </cell>
        </row>
        <row r="1520">
          <cell r="D1520">
            <v>6033</v>
          </cell>
        </row>
        <row r="1521">
          <cell r="B1521">
            <v>3890</v>
          </cell>
          <cell r="C1521" t="str">
            <v>Resident Fee Remissions</v>
          </cell>
          <cell r="D1521">
            <v>6033</v>
          </cell>
        </row>
        <row r="1522">
          <cell r="B1522">
            <v>3891</v>
          </cell>
          <cell r="C1522" t="str">
            <v>Tuition/Fee Allocation</v>
          </cell>
          <cell r="D1522">
            <v>6033</v>
          </cell>
        </row>
        <row r="1523">
          <cell r="D1523">
            <v>6034</v>
          </cell>
        </row>
        <row r="1524">
          <cell r="B1524">
            <v>5815</v>
          </cell>
          <cell r="C1524" t="str">
            <v>Transfer-Interfund-Federal</v>
          </cell>
          <cell r="D1524">
            <v>6034</v>
          </cell>
        </row>
        <row r="1525">
          <cell r="B1525">
            <v>5800</v>
          </cell>
          <cell r="C1525" t="str">
            <v>Transfer-Interfund-NonFederal</v>
          </cell>
          <cell r="D1525">
            <v>6034</v>
          </cell>
        </row>
        <row r="1526">
          <cell r="D1526">
            <v>6035</v>
          </cell>
        </row>
        <row r="1527">
          <cell r="D1527">
            <v>6035</v>
          </cell>
        </row>
        <row r="1528">
          <cell r="D1528">
            <v>6035</v>
          </cell>
        </row>
        <row r="1529">
          <cell r="D1529">
            <v>6035</v>
          </cell>
        </row>
        <row r="1530">
          <cell r="D1530">
            <v>6036</v>
          </cell>
        </row>
        <row r="1531">
          <cell r="B1531">
            <v>4525</v>
          </cell>
          <cell r="C1531" t="str">
            <v>Bldg &amp; Fixtures-Cap Lease</v>
          </cell>
          <cell r="D1531">
            <v>6036</v>
          </cell>
        </row>
        <row r="1532">
          <cell r="B1532">
            <v>4510</v>
          </cell>
          <cell r="C1532" t="str">
            <v>Buildings - New Construction</v>
          </cell>
          <cell r="D1532">
            <v>6036</v>
          </cell>
        </row>
        <row r="1533">
          <cell r="B1533">
            <v>4520</v>
          </cell>
          <cell r="C1533" t="str">
            <v>Bldg &amp; Attached Fixtures</v>
          </cell>
          <cell r="D1533">
            <v>6036</v>
          </cell>
        </row>
        <row r="1534">
          <cell r="D1534">
            <v>6037</v>
          </cell>
        </row>
        <row r="1535">
          <cell r="B1535">
            <v>2636</v>
          </cell>
          <cell r="C1535" t="str">
            <v>Other Exp Pd Via 3rd Party Clr</v>
          </cell>
          <cell r="D1535">
            <v>6037</v>
          </cell>
        </row>
        <row r="1536">
          <cell r="B1536">
            <v>2637</v>
          </cell>
          <cell r="C1536" t="str">
            <v>Research Subjects</v>
          </cell>
          <cell r="D1536">
            <v>6037</v>
          </cell>
        </row>
        <row r="1537">
          <cell r="D1537">
            <v>6038</v>
          </cell>
        </row>
        <row r="1538">
          <cell r="B1538">
            <v>3910</v>
          </cell>
          <cell r="C1538" t="str">
            <v>Transfers - Shared Grants</v>
          </cell>
          <cell r="D1538">
            <v>6038</v>
          </cell>
        </row>
        <row r="1539">
          <cell r="B1539">
            <v>3855</v>
          </cell>
          <cell r="C1539" t="str">
            <v>Nonmonetary Exchange Expense</v>
          </cell>
          <cell r="D1539">
            <v>6039</v>
          </cell>
        </row>
        <row r="1540">
          <cell r="D1540">
            <v>6050</v>
          </cell>
        </row>
        <row r="1541">
          <cell r="B1541">
            <v>5730</v>
          </cell>
          <cell r="C1541" t="str">
            <v>Trfs-Fed Audit Disallow-FA</v>
          </cell>
          <cell r="D1541">
            <v>6050</v>
          </cell>
        </row>
        <row r="1542">
          <cell r="B1542">
            <v>5708</v>
          </cell>
          <cell r="C1542" t="str">
            <v>Aids to Organizations</v>
          </cell>
          <cell r="D1542">
            <v>6050</v>
          </cell>
        </row>
        <row r="1543">
          <cell r="B1543">
            <v>5750</v>
          </cell>
          <cell r="C1543" t="str">
            <v>Student Loans</v>
          </cell>
          <cell r="D1543">
            <v>6050</v>
          </cell>
        </row>
        <row r="1544">
          <cell r="B1544">
            <v>5751</v>
          </cell>
          <cell r="C1544" t="str">
            <v>Prior Year Loans</v>
          </cell>
          <cell r="D1544">
            <v>6050</v>
          </cell>
        </row>
        <row r="1545">
          <cell r="D1545">
            <v>6051</v>
          </cell>
        </row>
        <row r="1546">
          <cell r="B1546">
            <v>1970</v>
          </cell>
          <cell r="C1546" t="str">
            <v>Retirement Prior Service Cost</v>
          </cell>
          <cell r="D1546">
            <v>6051</v>
          </cell>
        </row>
        <row r="1547">
          <cell r="D1547">
            <v>6052</v>
          </cell>
        </row>
        <row r="1548">
          <cell r="B1548">
            <v>5805</v>
          </cell>
          <cell r="C1548" t="str">
            <v>Transfer Out-DOA Bldg Trust Fd</v>
          </cell>
          <cell r="D1548">
            <v>6052</v>
          </cell>
        </row>
        <row r="1549">
          <cell r="B1549">
            <v>5806</v>
          </cell>
          <cell r="C1549" t="str">
            <v>Transfer Out-Gift/Grant Constr</v>
          </cell>
          <cell r="D1549">
            <v>6052</v>
          </cell>
        </row>
        <row r="1550">
          <cell r="D1550">
            <v>6060</v>
          </cell>
        </row>
        <row r="1551">
          <cell r="B1551">
            <v>3930</v>
          </cell>
          <cell r="C1551" t="str">
            <v>Transfer-Ovrhead Allow-133&amp;144</v>
          </cell>
          <cell r="D1551">
            <v>6060</v>
          </cell>
        </row>
        <row r="1552">
          <cell r="D1552">
            <v>6060</v>
          </cell>
        </row>
        <row r="1553">
          <cell r="D1553">
            <v>6061</v>
          </cell>
        </row>
        <row r="1554">
          <cell r="D1554">
            <v>6062</v>
          </cell>
        </row>
        <row r="1555">
          <cell r="D1555">
            <v>6062</v>
          </cell>
        </row>
        <row r="1556">
          <cell r="D1556">
            <v>6063</v>
          </cell>
        </row>
        <row r="1557">
          <cell r="D1557">
            <v>6063</v>
          </cell>
        </row>
        <row r="1558">
          <cell r="B1558" t="str">
            <v>397G</v>
          </cell>
          <cell r="C1558" t="str">
            <v>Amortization Exp SBITA</v>
          </cell>
          <cell r="D1558">
            <v>6070</v>
          </cell>
        </row>
        <row r="1559">
          <cell r="B1559" t="str">
            <v>398G</v>
          </cell>
          <cell r="C1559" t="str">
            <v>Amortization Exp Leased Assets</v>
          </cell>
          <cell r="D1559">
            <v>6070</v>
          </cell>
        </row>
        <row r="1560">
          <cell r="D1560">
            <v>6080</v>
          </cell>
        </row>
        <row r="1561">
          <cell r="B1561">
            <v>5706</v>
          </cell>
          <cell r="C1561" t="str">
            <v>Debt Service - Interest</v>
          </cell>
          <cell r="D1561">
            <v>6080</v>
          </cell>
        </row>
        <row r="1562">
          <cell r="B1562">
            <v>5705</v>
          </cell>
          <cell r="C1562" t="str">
            <v>Debt Service - Principal</v>
          </cell>
          <cell r="D1562">
            <v>6080</v>
          </cell>
        </row>
        <row r="1563">
          <cell r="D1563">
            <v>6090</v>
          </cell>
        </row>
        <row r="1564">
          <cell r="B1564">
            <v>2650</v>
          </cell>
          <cell r="C1564" t="str">
            <v>Services - Internal</v>
          </cell>
          <cell r="D1564">
            <v>6750</v>
          </cell>
        </row>
        <row r="1565">
          <cell r="D1565">
            <v>6750</v>
          </cell>
        </row>
        <row r="1566">
          <cell r="D1566">
            <v>6760</v>
          </cell>
        </row>
        <row r="1567">
          <cell r="D1567">
            <v>6999</v>
          </cell>
        </row>
        <row r="1568">
          <cell r="D1568">
            <v>6999</v>
          </cell>
        </row>
        <row r="1569">
          <cell r="B1569">
            <v>2170</v>
          </cell>
          <cell r="C1569" t="str">
            <v>P-Card Travel Default</v>
          </cell>
          <cell r="D1569">
            <v>6999</v>
          </cell>
        </row>
        <row r="1570">
          <cell r="D1570">
            <v>7050</v>
          </cell>
        </row>
        <row r="1571">
          <cell r="D1571">
            <v>7051</v>
          </cell>
        </row>
        <row r="1572">
          <cell r="D1572">
            <v>7052</v>
          </cell>
        </row>
        <row r="1573">
          <cell r="D1573">
            <v>7053</v>
          </cell>
        </row>
        <row r="1574">
          <cell r="D1574">
            <v>7054</v>
          </cell>
        </row>
        <row r="1575">
          <cell r="B1575">
            <v>3996</v>
          </cell>
          <cell r="C1575" t="str">
            <v>Depreciation Expense</v>
          </cell>
          <cell r="D1575">
            <v>7055</v>
          </cell>
        </row>
        <row r="1576">
          <cell r="D1576">
            <v>7056</v>
          </cell>
        </row>
        <row r="1577">
          <cell r="D1577">
            <v>7060</v>
          </cell>
        </row>
        <row r="1578">
          <cell r="B1578">
            <v>9312</v>
          </cell>
          <cell r="C1578" t="str">
            <v>Write-off A/R Balances</v>
          </cell>
          <cell r="D1578">
            <v>7070</v>
          </cell>
        </row>
        <row r="1579">
          <cell r="B1579" t="str">
            <v>382G</v>
          </cell>
          <cell r="C1579" t="str">
            <v>Bad Debt Expense GAAP</v>
          </cell>
          <cell r="D1579">
            <v>7070</v>
          </cell>
        </row>
        <row r="1580">
          <cell r="D1580">
            <v>7070</v>
          </cell>
        </row>
        <row r="1581">
          <cell r="B1581">
            <v>3820</v>
          </cell>
          <cell r="D1581">
            <v>7070</v>
          </cell>
        </row>
        <row r="1582">
          <cell r="B1582">
            <v>3997</v>
          </cell>
          <cell r="C1582" t="str">
            <v>Discounts Lost</v>
          </cell>
          <cell r="D1582">
            <v>7080</v>
          </cell>
        </row>
        <row r="1583">
          <cell r="B1583">
            <v>3998</v>
          </cell>
          <cell r="C1583" t="str">
            <v>Discounts Earned</v>
          </cell>
          <cell r="D1583">
            <v>7080</v>
          </cell>
        </row>
        <row r="1584">
          <cell r="D1584">
            <v>7080</v>
          </cell>
        </row>
        <row r="1585">
          <cell r="B1585" t="str">
            <v>590G</v>
          </cell>
          <cell r="C1585" t="str">
            <v>Loss on Disposal Fixed Asset</v>
          </cell>
          <cell r="D1585">
            <v>8000</v>
          </cell>
        </row>
        <row r="1586">
          <cell r="A1586" t="str">
            <v>RC00168</v>
          </cell>
          <cell r="B1586" t="str">
            <v>999G</v>
          </cell>
          <cell r="C1586" t="str">
            <v>Gain on Sale of Fixed Asset</v>
          </cell>
          <cell r="D1586">
            <v>8000</v>
          </cell>
        </row>
        <row r="1587">
          <cell r="D1587">
            <v>8010</v>
          </cell>
        </row>
        <row r="1588">
          <cell r="D1588">
            <v>8100</v>
          </cell>
        </row>
        <row r="1589">
          <cell r="D1589">
            <v>8100</v>
          </cell>
        </row>
        <row r="1590">
          <cell r="D1590">
            <v>8101</v>
          </cell>
        </row>
        <row r="1591">
          <cell r="D1591">
            <v>8101</v>
          </cell>
        </row>
        <row r="1592">
          <cell r="D1592">
            <v>8102</v>
          </cell>
        </row>
        <row r="1593">
          <cell r="A1593" t="str">
            <v>RC81020</v>
          </cell>
          <cell r="D1593">
            <v>8102</v>
          </cell>
        </row>
        <row r="1594">
          <cell r="D1594">
            <v>8998</v>
          </cell>
        </row>
        <row r="1595">
          <cell r="D1595">
            <v>8999</v>
          </cell>
        </row>
        <row r="1596">
          <cell r="D1596">
            <v>9000</v>
          </cell>
        </row>
        <row r="1597">
          <cell r="A1597" t="str">
            <v>RC00008</v>
          </cell>
          <cell r="D1597">
            <v>9000</v>
          </cell>
        </row>
        <row r="1598">
          <cell r="A1598" t="str">
            <v>RC00214</v>
          </cell>
          <cell r="D1598">
            <v>9000</v>
          </cell>
        </row>
        <row r="1599">
          <cell r="A1599" t="str">
            <v>RC00215</v>
          </cell>
          <cell r="D1599">
            <v>9000</v>
          </cell>
        </row>
        <row r="1600">
          <cell r="A1600" t="str">
            <v>RC00089</v>
          </cell>
          <cell r="D1600">
            <v>9000</v>
          </cell>
        </row>
        <row r="1601">
          <cell r="A1601" t="str">
            <v>RC00216</v>
          </cell>
          <cell r="D1601">
            <v>9000</v>
          </cell>
        </row>
        <row r="1602">
          <cell r="A1602" t="str">
            <v>RC00217</v>
          </cell>
          <cell r="D1602">
            <v>9000</v>
          </cell>
        </row>
        <row r="1603">
          <cell r="A1603" t="str">
            <v>RC00082</v>
          </cell>
          <cell r="B1603">
            <v>9968</v>
          </cell>
          <cell r="C1603" t="str">
            <v>Transfers-Same Fund/Diff Units</v>
          </cell>
          <cell r="D1603">
            <v>9000</v>
          </cell>
        </row>
        <row r="1604">
          <cell r="A1604" t="str">
            <v>RC00075</v>
          </cell>
          <cell r="B1604">
            <v>9961</v>
          </cell>
          <cell r="C1604" t="str">
            <v>Transfer to Gift Funds</v>
          </cell>
          <cell r="D1604">
            <v>9000</v>
          </cell>
        </row>
        <row r="1605">
          <cell r="A1605" t="str">
            <v>RC00076</v>
          </cell>
          <cell r="B1605">
            <v>9962</v>
          </cell>
          <cell r="C1605" t="str">
            <v>Transfer from Gift Funds</v>
          </cell>
          <cell r="D1605">
            <v>9000</v>
          </cell>
        </row>
        <row r="1606">
          <cell r="A1606" t="str">
            <v>RC00077</v>
          </cell>
          <cell r="B1606">
            <v>9963</v>
          </cell>
          <cell r="C1606" t="str">
            <v>Transfer to Income</v>
          </cell>
          <cell r="D1606">
            <v>9000</v>
          </cell>
        </row>
        <row r="1607">
          <cell r="A1607" t="str">
            <v>RC00078</v>
          </cell>
          <cell r="B1607">
            <v>9964</v>
          </cell>
          <cell r="C1607" t="str">
            <v>Transfer from Income</v>
          </cell>
          <cell r="D1607">
            <v>9000</v>
          </cell>
        </row>
        <row r="1608">
          <cell r="A1608" t="str">
            <v>RC00079</v>
          </cell>
          <cell r="B1608">
            <v>9965</v>
          </cell>
          <cell r="C1608" t="str">
            <v>Transfer to Principal</v>
          </cell>
          <cell r="D1608">
            <v>9000</v>
          </cell>
        </row>
        <row r="1609">
          <cell r="A1609" t="str">
            <v>RC00080</v>
          </cell>
          <cell r="B1609">
            <v>9966</v>
          </cell>
          <cell r="C1609" t="str">
            <v>Transfer from Principal</v>
          </cell>
          <cell r="D1609">
            <v>9000</v>
          </cell>
        </row>
        <row r="1610">
          <cell r="A1610" t="str">
            <v>RC00081</v>
          </cell>
          <cell r="B1610">
            <v>9967</v>
          </cell>
          <cell r="C1610" t="str">
            <v>Transfer to Student Loans</v>
          </cell>
          <cell r="D1610">
            <v>9000</v>
          </cell>
        </row>
        <row r="1611">
          <cell r="A1611" t="str">
            <v>RC00071</v>
          </cell>
          <cell r="B1611">
            <v>9970</v>
          </cell>
          <cell r="C1611" t="str">
            <v>Transf frm Gifts/Grants- Const</v>
          </cell>
          <cell r="D1611">
            <v>9000</v>
          </cell>
        </row>
        <row r="1612">
          <cell r="A1612" t="str">
            <v>RC00095</v>
          </cell>
          <cell r="B1612">
            <v>9901</v>
          </cell>
          <cell r="C1612" t="str">
            <v>Misc Amort Transfer to Fnd 123</v>
          </cell>
          <cell r="D1612">
            <v>9000</v>
          </cell>
        </row>
        <row r="1613">
          <cell r="A1613" t="str">
            <v>RC00295</v>
          </cell>
          <cell r="B1613">
            <v>9941</v>
          </cell>
          <cell r="C1613" t="str">
            <v>Transfer between Funds</v>
          </cell>
          <cell r="D1613">
            <v>9000</v>
          </cell>
        </row>
        <row r="1614">
          <cell r="A1614" t="str">
            <v>RC00097</v>
          </cell>
          <cell r="B1614">
            <v>9942</v>
          </cell>
          <cell r="C1614" t="str">
            <v>Trfs-Same Funds/Same Unit</v>
          </cell>
          <cell r="D1614">
            <v>9000</v>
          </cell>
        </row>
        <row r="1615">
          <cell r="A1615" t="str">
            <v>RC00072</v>
          </cell>
          <cell r="B1615">
            <v>9943</v>
          </cell>
          <cell r="C1615" t="str">
            <v>Transfer - Department Cleanup</v>
          </cell>
          <cell r="D1615">
            <v>9000</v>
          </cell>
        </row>
        <row r="1616">
          <cell r="A1616" t="str">
            <v>RC00073</v>
          </cell>
          <cell r="B1616">
            <v>9944</v>
          </cell>
          <cell r="C1616" t="str">
            <v>Transfer - Dept Restructure</v>
          </cell>
          <cell r="D1616">
            <v>9000</v>
          </cell>
        </row>
        <row r="1617">
          <cell r="A1617" t="str">
            <v>RC00074</v>
          </cell>
          <cell r="B1617">
            <v>9945</v>
          </cell>
          <cell r="C1617" t="str">
            <v>Auxiliary Transfers</v>
          </cell>
          <cell r="D1617">
            <v>9000</v>
          </cell>
        </row>
        <row r="1618">
          <cell r="A1618" t="str">
            <v>RC00098</v>
          </cell>
          <cell r="B1618">
            <v>9975</v>
          </cell>
          <cell r="C1618" t="str">
            <v>Transfer for Budgeted Account</v>
          </cell>
          <cell r="D1618">
            <v>9000</v>
          </cell>
        </row>
        <row r="1619">
          <cell r="A1619" t="str">
            <v>RC00409</v>
          </cell>
          <cell r="D1619">
            <v>9000</v>
          </cell>
        </row>
        <row r="1620">
          <cell r="B1620">
            <v>3915</v>
          </cell>
          <cell r="C1620" t="str">
            <v>Transfers - Other</v>
          </cell>
          <cell r="D1620">
            <v>9999</v>
          </cell>
        </row>
        <row r="1621">
          <cell r="B1621">
            <v>3960</v>
          </cell>
          <cell r="C1621" t="str">
            <v>Transfers-Term Leave-Allocated</v>
          </cell>
          <cell r="D1621">
            <v>9999</v>
          </cell>
        </row>
        <row r="1622">
          <cell r="B1622">
            <v>3920</v>
          </cell>
          <cell r="C1622" t="str">
            <v>Transfers - Admin Costs Disb</v>
          </cell>
          <cell r="D1622">
            <v>9999</v>
          </cell>
        </row>
        <row r="1623">
          <cell r="B1623">
            <v>3940</v>
          </cell>
          <cell r="C1623" t="str">
            <v>Transfers - Supplies IIA's</v>
          </cell>
          <cell r="D1623">
            <v>9999</v>
          </cell>
        </row>
        <row r="1624">
          <cell r="D1624">
            <v>9999</v>
          </cell>
        </row>
        <row r="1625">
          <cell r="D1625" t="str">
            <v xml:space="preserve">C1000 </v>
          </cell>
        </row>
        <row r="1626">
          <cell r="D1626" t="str">
            <v>C1300</v>
          </cell>
        </row>
        <row r="1627">
          <cell r="A1627" t="str">
            <v>RC00382</v>
          </cell>
          <cell r="B1627">
            <v>6216</v>
          </cell>
          <cell r="C1627" t="str">
            <v>Accounts Receivable - Contra</v>
          </cell>
          <cell r="D1627" t="str">
            <v>C1300</v>
          </cell>
        </row>
        <row r="1628">
          <cell r="D1628" t="str">
            <v>C1305</v>
          </cell>
        </row>
        <row r="1629">
          <cell r="A1629" t="str">
            <v>RC00383</v>
          </cell>
          <cell r="D1629" t="str">
            <v>C1305</v>
          </cell>
        </row>
        <row r="1630">
          <cell r="D1630">
            <v>2054</v>
          </cell>
        </row>
        <row r="1631">
          <cell r="D1631">
            <v>6006</v>
          </cell>
        </row>
        <row r="1632">
          <cell r="D1632">
            <v>1004</v>
          </cell>
        </row>
        <row r="1633">
          <cell r="D1633">
            <v>7000</v>
          </cell>
        </row>
        <row r="1634">
          <cell r="B1634" t="str">
            <v>ACASTFSAL</v>
          </cell>
          <cell r="C1634" t="str">
            <v>Academic Staff Salary PlanUW</v>
          </cell>
          <cell r="D1634">
            <v>5007</v>
          </cell>
        </row>
        <row r="1635">
          <cell r="B1635" t="str">
            <v>APPLNFEES</v>
          </cell>
          <cell r="C1635" t="str">
            <v>Application Fees PlanUW</v>
          </cell>
          <cell r="D1635">
            <v>4002</v>
          </cell>
        </row>
        <row r="1636">
          <cell r="B1636" t="str">
            <v>CONTEDFEE</v>
          </cell>
          <cell r="C1636" t="str">
            <v>Continuing Ed Fees PlanUW</v>
          </cell>
          <cell r="D1636">
            <v>4002</v>
          </cell>
        </row>
        <row r="1637">
          <cell r="B1637" t="str">
            <v>DEBTSERV</v>
          </cell>
          <cell r="C1637" t="str">
            <v>Debt Service PlanUW</v>
          </cell>
          <cell r="D1637">
            <v>6080</v>
          </cell>
        </row>
        <row r="1638">
          <cell r="B1638" t="str">
            <v>DIFFTUITN</v>
          </cell>
          <cell r="C1638" t="str">
            <v>Differential Tuition PlanUW</v>
          </cell>
          <cell r="D1638">
            <v>4002</v>
          </cell>
        </row>
        <row r="1639">
          <cell r="B1639" t="str">
            <v>EQUIPMENT</v>
          </cell>
          <cell r="C1639" t="str">
            <v>Equipment PlanUW</v>
          </cell>
          <cell r="D1639">
            <v>6027</v>
          </cell>
        </row>
        <row r="1640">
          <cell r="B1640" t="str">
            <v>EXTCRDFEE</v>
          </cell>
          <cell r="C1640" t="str">
            <v>EXT Credit Fees PlanUW</v>
          </cell>
          <cell r="D1640">
            <v>4001</v>
          </cell>
        </row>
        <row r="1641">
          <cell r="B1641" t="str">
            <v>FACACFRNG</v>
          </cell>
          <cell r="C1641" t="str">
            <v>Faculty/Acad Fringe PlanUW</v>
          </cell>
          <cell r="D1641">
            <v>5100</v>
          </cell>
        </row>
        <row r="1642">
          <cell r="B1642" t="str">
            <v>FACSALARY</v>
          </cell>
          <cell r="C1642" t="str">
            <v>Faculty Salary PlanUW</v>
          </cell>
          <cell r="D1642">
            <v>5006</v>
          </cell>
        </row>
        <row r="1643">
          <cell r="B1643" t="str">
            <v>FELOSCHOL</v>
          </cell>
          <cell r="C1643" t="str">
            <v>Fellows &amp; Scholars PlanUW</v>
          </cell>
          <cell r="D1643">
            <v>5500</v>
          </cell>
        </row>
        <row r="1644">
          <cell r="B1644" t="str">
            <v>FOODSVCOT</v>
          </cell>
          <cell r="C1644" t="str">
            <v>Food Service Other PlanUW</v>
          </cell>
          <cell r="D1644">
            <v>4043</v>
          </cell>
        </row>
        <row r="1645">
          <cell r="B1645" t="str">
            <v>FRINGES</v>
          </cell>
          <cell r="C1645" t="str">
            <v>Fringe PlanUW</v>
          </cell>
          <cell r="D1645">
            <v>5100</v>
          </cell>
        </row>
        <row r="1646">
          <cell r="B1646" t="str">
            <v>GASSTFRNG</v>
          </cell>
          <cell r="C1646" t="str">
            <v>Grad Assistant Fringe PlanUW</v>
          </cell>
          <cell r="D1646">
            <v>5100</v>
          </cell>
        </row>
        <row r="1647">
          <cell r="B1647" t="str">
            <v>GIFDONGRN</v>
          </cell>
          <cell r="C1647" t="str">
            <v>Gifts/Donations/Grants PlanUW</v>
          </cell>
          <cell r="D1647">
            <v>4030</v>
          </cell>
        </row>
        <row r="1648">
          <cell r="B1648" t="str">
            <v>GRDPA_SAL</v>
          </cell>
          <cell r="C1648" t="str">
            <v>Graduate - PA Salary PlanUW</v>
          </cell>
          <cell r="D1648">
            <v>5005</v>
          </cell>
        </row>
        <row r="1649">
          <cell r="B1649" t="str">
            <v>GRDRA_SAL</v>
          </cell>
          <cell r="C1649" t="str">
            <v>Grad-Resrch Asst Salary PlanUW</v>
          </cell>
          <cell r="D1649">
            <v>5004</v>
          </cell>
        </row>
        <row r="1650">
          <cell r="B1650" t="str">
            <v>GRDTA_SAL</v>
          </cell>
          <cell r="C1650" t="str">
            <v>Grad-Teach Asst Salary PlanUW</v>
          </cell>
          <cell r="D1650">
            <v>5003</v>
          </cell>
        </row>
        <row r="1651">
          <cell r="B1651" t="str">
            <v>GRDTUI_S1</v>
          </cell>
          <cell r="C1651" t="str">
            <v>Grad Tuition-Semester 1 PlanUW</v>
          </cell>
          <cell r="D1651">
            <v>4001</v>
          </cell>
        </row>
        <row r="1652">
          <cell r="B1652" t="str">
            <v>GRDTUI_S2</v>
          </cell>
          <cell r="C1652" t="str">
            <v>Grad Tuition-Semester 2 PlanUW</v>
          </cell>
          <cell r="D1652">
            <v>4001</v>
          </cell>
        </row>
        <row r="1653">
          <cell r="B1653" t="str">
            <v>GRDTUI_SU</v>
          </cell>
          <cell r="C1653" t="str">
            <v>Grad Tuition - Summer PlanUW</v>
          </cell>
          <cell r="D1653">
            <v>4001</v>
          </cell>
        </row>
        <row r="1654">
          <cell r="B1654" t="str">
            <v>INTERSTUI</v>
          </cell>
          <cell r="C1654" t="str">
            <v>Intersession Tuition PlanUW</v>
          </cell>
          <cell r="D1654">
            <v>4001</v>
          </cell>
        </row>
        <row r="1655">
          <cell r="B1655" t="str">
            <v>INV_EARNG</v>
          </cell>
          <cell r="C1655" t="str">
            <v>Investment Earnings PlanUW</v>
          </cell>
          <cell r="D1655">
            <v>4600</v>
          </cell>
        </row>
        <row r="1656">
          <cell r="B1656" t="str">
            <v>LTE_SALRY</v>
          </cell>
          <cell r="C1656" t="str">
            <v>LTE Salary PlanUW</v>
          </cell>
          <cell r="D1656">
            <v>5002</v>
          </cell>
        </row>
        <row r="1657">
          <cell r="B1657" t="str">
            <v>LTEFRINGE</v>
          </cell>
          <cell r="C1657" t="str">
            <v>LTE Fringe PlanUW</v>
          </cell>
          <cell r="D1657">
            <v>5100</v>
          </cell>
        </row>
        <row r="1658">
          <cell r="B1658" t="str">
            <v>MAINT_RPR</v>
          </cell>
          <cell r="C1658" t="str">
            <v>Maint &amp; Repairs PlanUW</v>
          </cell>
          <cell r="D1658">
            <v>6004</v>
          </cell>
        </row>
        <row r="1659">
          <cell r="B1659" t="str">
            <v>MISC_FEE</v>
          </cell>
          <cell r="C1659" t="str">
            <v>Misc Fee PlanWU</v>
          </cell>
          <cell r="D1659">
            <v>4002</v>
          </cell>
        </row>
        <row r="1660">
          <cell r="B1660" t="str">
            <v>MISCCAPEX</v>
          </cell>
          <cell r="C1660" t="str">
            <v>Misc Capital Expense PlanUW</v>
          </cell>
          <cell r="D1660">
            <v>6027</v>
          </cell>
        </row>
        <row r="1661">
          <cell r="B1661" t="str">
            <v>MISCEXPNS</v>
          </cell>
          <cell r="C1661" t="str">
            <v>Misc Expense PlanUW</v>
          </cell>
          <cell r="D1661">
            <v>6028</v>
          </cell>
        </row>
        <row r="1662">
          <cell r="B1662" t="str">
            <v>MISCFRING</v>
          </cell>
          <cell r="C1662" t="str">
            <v>Misc. Fringe PlanUW</v>
          </cell>
          <cell r="D1662">
            <v>5100</v>
          </cell>
        </row>
        <row r="1663">
          <cell r="B1663" t="str">
            <v>MISCREVNU</v>
          </cell>
          <cell r="C1663" t="str">
            <v>Misc. Revenue PlanUW</v>
          </cell>
          <cell r="D1663">
            <v>4099</v>
          </cell>
        </row>
        <row r="1664">
          <cell r="B1664" t="str">
            <v>NON_TRNG</v>
          </cell>
          <cell r="C1664" t="str">
            <v>Non-Training PlanUW</v>
          </cell>
          <cell r="D1664">
            <v>6000</v>
          </cell>
        </row>
        <row r="1665">
          <cell r="B1665" t="str">
            <v>OT_HOUSNG</v>
          </cell>
          <cell r="C1665" t="str">
            <v>Other - Housing PlanUW</v>
          </cell>
          <cell r="D1665">
            <v>4039</v>
          </cell>
        </row>
        <row r="1666">
          <cell r="B1666" t="str">
            <v>OT_SEM_1</v>
          </cell>
          <cell r="C1666" t="str">
            <v>Other - Semester 1 PlanUW</v>
          </cell>
          <cell r="D1666">
            <v>4002</v>
          </cell>
        </row>
        <row r="1667">
          <cell r="B1667" t="str">
            <v>OT_SEM_2</v>
          </cell>
          <cell r="C1667" t="str">
            <v>Other - Semester 2 PlanUW</v>
          </cell>
          <cell r="D1667">
            <v>4002</v>
          </cell>
        </row>
        <row r="1668">
          <cell r="B1668" t="str">
            <v>OT_SUMMER</v>
          </cell>
          <cell r="C1668" t="str">
            <v>Other - Summer PlanUW</v>
          </cell>
          <cell r="D1668">
            <v>4002</v>
          </cell>
        </row>
        <row r="1669">
          <cell r="B1669" t="str">
            <v>OTHERAIDS</v>
          </cell>
          <cell r="C1669" t="str">
            <v>Other Aids PlanUW</v>
          </cell>
          <cell r="D1669">
            <v>5500</v>
          </cell>
        </row>
        <row r="1670">
          <cell r="B1670" t="str">
            <v>OTMISCEXP</v>
          </cell>
          <cell r="C1670" t="str">
            <v>Other Misc Expense PlanUW</v>
          </cell>
          <cell r="D1670">
            <v>6028</v>
          </cell>
        </row>
        <row r="1671">
          <cell r="B1671" t="str">
            <v>OTMISCTUI</v>
          </cell>
          <cell r="C1671" t="str">
            <v>Misc Tuition Revenue PlanUW</v>
          </cell>
          <cell r="D1671">
            <v>4001</v>
          </cell>
        </row>
        <row r="1672">
          <cell r="B1672" t="str">
            <v>OTSPCLPUR</v>
          </cell>
          <cell r="C1672" t="str">
            <v>Other Special Purpose PlanUW</v>
          </cell>
          <cell r="D1672">
            <v>6052</v>
          </cell>
        </row>
        <row r="1673">
          <cell r="B1673" t="str">
            <v>OTTELECOM</v>
          </cell>
          <cell r="C1673" t="str">
            <v>Other Telecom PlanUW</v>
          </cell>
          <cell r="D1673">
            <v>6002</v>
          </cell>
        </row>
        <row r="1674">
          <cell r="B1674" t="str">
            <v>PARKG_REV</v>
          </cell>
          <cell r="C1674" t="str">
            <v>Parking Revenue PlanUW</v>
          </cell>
          <cell r="D1674">
            <v>4040</v>
          </cell>
        </row>
        <row r="1675">
          <cell r="B1675" t="str">
            <v>PGTRNSAL</v>
          </cell>
          <cell r="C1675" t="str">
            <v>Postgrad Trainee Salary PlanUW</v>
          </cell>
          <cell r="D1675">
            <v>5013</v>
          </cell>
        </row>
        <row r="1676">
          <cell r="A1676" t="str">
            <v>RC00409</v>
          </cell>
          <cell r="B1676" t="str">
            <v>POOLED_TRF</v>
          </cell>
          <cell r="C1676" t="str">
            <v>Pooled Rev Transfers PlanUW</v>
          </cell>
          <cell r="D1676">
            <v>9000</v>
          </cell>
        </row>
        <row r="1677">
          <cell r="B1677" t="str">
            <v>PRINTDUPL</v>
          </cell>
          <cell r="C1677" t="str">
            <v>Printing &amp; Duplicating PlanUW</v>
          </cell>
          <cell r="D1677">
            <v>6006</v>
          </cell>
        </row>
        <row r="1678">
          <cell r="B1678" t="str">
            <v>SAL_OTHER</v>
          </cell>
          <cell r="C1678" t="str">
            <v>Salary - Other PlanUW</v>
          </cell>
          <cell r="D1678">
            <v>5007</v>
          </cell>
        </row>
        <row r="1679">
          <cell r="B1679" t="str">
            <v>SALESCRED</v>
          </cell>
          <cell r="C1679" t="str">
            <v>Sales Credits PlanUW</v>
          </cell>
          <cell r="D1679">
            <v>4750</v>
          </cell>
        </row>
        <row r="1680">
          <cell r="B1680" t="str">
            <v>SEGFEEOTH</v>
          </cell>
          <cell r="C1680" t="str">
            <v>Segregated Fees Other PlanUW</v>
          </cell>
          <cell r="D1680">
            <v>4005</v>
          </cell>
        </row>
        <row r="1681">
          <cell r="B1681" t="str">
            <v>SERVICES</v>
          </cell>
          <cell r="C1681" t="str">
            <v>Services PlanUW</v>
          </cell>
          <cell r="D1681">
            <v>6006</v>
          </cell>
        </row>
        <row r="1682">
          <cell r="B1682" t="str">
            <v>SFTW_PYTS</v>
          </cell>
          <cell r="C1682" t="str">
            <v>Software Purch &amp; Maint PlanUW</v>
          </cell>
          <cell r="D1682">
            <v>6011</v>
          </cell>
        </row>
        <row r="1683">
          <cell r="B1683" t="str">
            <v>SHIPPING</v>
          </cell>
          <cell r="C1683" t="str">
            <v>Shipping PlanUW</v>
          </cell>
          <cell r="D1683">
            <v>6013</v>
          </cell>
        </row>
        <row r="1684">
          <cell r="A1684" t="str">
            <v>RC00003</v>
          </cell>
          <cell r="B1684" t="str">
            <v>SPCRSFEES</v>
          </cell>
          <cell r="C1684" t="str">
            <v>Special Course Fees PlanUW</v>
          </cell>
          <cell r="D1684">
            <v>4002</v>
          </cell>
        </row>
        <row r="1685">
          <cell r="B1685" t="str">
            <v>SPECLPURP</v>
          </cell>
          <cell r="C1685" t="str">
            <v>Special Purpose PlanUW</v>
          </cell>
          <cell r="D1685">
            <v>6034</v>
          </cell>
        </row>
        <row r="1686">
          <cell r="B1686" t="str">
            <v>STDSVCACT</v>
          </cell>
          <cell r="C1686" t="str">
            <v>Student Svc &amp; Act Fees PlanUW</v>
          </cell>
          <cell r="D1686">
            <v>4002</v>
          </cell>
        </row>
        <row r="1687">
          <cell r="B1687" t="str">
            <v>STUD_FRNG</v>
          </cell>
          <cell r="C1687" t="str">
            <v>Student Fringe PlanUW</v>
          </cell>
          <cell r="D1687">
            <v>5100</v>
          </cell>
        </row>
        <row r="1688">
          <cell r="B1688" t="str">
            <v>STUD_SAL</v>
          </cell>
          <cell r="C1688" t="str">
            <v>Student Salary PlanUW</v>
          </cell>
          <cell r="D1688">
            <v>5001</v>
          </cell>
        </row>
        <row r="1689">
          <cell r="B1689" t="str">
            <v>SUNIONFEE</v>
          </cell>
          <cell r="C1689" t="str">
            <v>Student Union Fees PlanUW</v>
          </cell>
          <cell r="D1689">
            <v>4002</v>
          </cell>
        </row>
        <row r="1690">
          <cell r="B1690" t="str">
            <v>SUPPLIES</v>
          </cell>
          <cell r="C1690" t="str">
            <v>Supplies PlanUW</v>
          </cell>
          <cell r="D1690">
            <v>6009</v>
          </cell>
        </row>
        <row r="1691">
          <cell r="B1691" t="str">
            <v>SVCS_EXTL</v>
          </cell>
          <cell r="C1691" t="str">
            <v>Svc-Extnl-Pro/Misc/CBC PlanUW</v>
          </cell>
          <cell r="D1691">
            <v>6006</v>
          </cell>
        </row>
        <row r="1692">
          <cell r="B1692" t="str">
            <v>SVCS_INTL</v>
          </cell>
          <cell r="C1692" t="str">
            <v>Services - Internal PlanUW</v>
          </cell>
          <cell r="D1692">
            <v>6750</v>
          </cell>
        </row>
        <row r="1693">
          <cell r="B1693" t="str">
            <v>TBKSLRENT</v>
          </cell>
          <cell r="C1693" t="str">
            <v>Textbook Sales &amp; Rental PlanUW</v>
          </cell>
          <cell r="D1693">
            <v>4041</v>
          </cell>
        </row>
        <row r="1694">
          <cell r="B1694" t="str">
            <v>TRFER_EXP</v>
          </cell>
          <cell r="C1694" t="str">
            <v>Transfers (Expense) PlanUW</v>
          </cell>
          <cell r="D1694">
            <v>6021</v>
          </cell>
        </row>
        <row r="1695">
          <cell r="A1695" t="str">
            <v>RC00098</v>
          </cell>
          <cell r="B1695" t="str">
            <v>TRFER_REV</v>
          </cell>
          <cell r="C1695" t="str">
            <v>Other Transfers (Rev) PlanUW</v>
          </cell>
          <cell r="D1695">
            <v>9000</v>
          </cell>
        </row>
        <row r="1696">
          <cell r="B1696" t="str">
            <v>TRNGDEVEL</v>
          </cell>
          <cell r="C1696" t="str">
            <v>Training and Develop PlanUW</v>
          </cell>
          <cell r="D1696">
            <v>6001</v>
          </cell>
        </row>
        <row r="1697">
          <cell r="B1697" t="str">
            <v>TRVLTRNRE</v>
          </cell>
          <cell r="C1697" t="str">
            <v>Travel/Train/Recruit PlanUW</v>
          </cell>
          <cell r="D1697">
            <v>6001</v>
          </cell>
        </row>
        <row r="1698">
          <cell r="B1698" t="str">
            <v>UGTUIT_S1</v>
          </cell>
          <cell r="C1698" t="str">
            <v>Undergrad Tuition-Sem 1 PlanUW</v>
          </cell>
          <cell r="D1698">
            <v>4000</v>
          </cell>
        </row>
        <row r="1699">
          <cell r="B1699" t="str">
            <v>UGTUIT_S2</v>
          </cell>
          <cell r="C1699" t="str">
            <v>Undergrad Tuition-Sem 2 PlanUW</v>
          </cell>
          <cell r="D1699">
            <v>4000</v>
          </cell>
        </row>
        <row r="1700">
          <cell r="B1700" t="str">
            <v>UGTUIT_SU</v>
          </cell>
          <cell r="C1700" t="str">
            <v>Undergrad Tuition-Sum PlanUW</v>
          </cell>
          <cell r="D1700">
            <v>4000</v>
          </cell>
        </row>
        <row r="1701">
          <cell r="B1701" t="str">
            <v>UNSTFFRNG</v>
          </cell>
          <cell r="C1701" t="str">
            <v>University Staff Fringe PlanUW</v>
          </cell>
          <cell r="D1701">
            <v>5100</v>
          </cell>
        </row>
        <row r="1702">
          <cell r="B1702" t="str">
            <v>UNSTFSAL</v>
          </cell>
          <cell r="C1702" t="str">
            <v>University Staff Salary PlanUW</v>
          </cell>
          <cell r="D1702">
            <v>5010</v>
          </cell>
        </row>
        <row r="1703">
          <cell r="B1703" t="str">
            <v>UTILITIES</v>
          </cell>
          <cell r="C1703" t="str">
            <v>Utilities PlanUW</v>
          </cell>
          <cell r="D1703">
            <v>6005</v>
          </cell>
        </row>
        <row r="1704">
          <cell r="A1704" t="str">
            <v>RC00408</v>
          </cell>
          <cell r="D1704">
            <v>4120</v>
          </cell>
        </row>
        <row r="1705">
          <cell r="A1705" t="str">
            <v>RC00408</v>
          </cell>
          <cell r="D1705">
            <v>4040</v>
          </cell>
        </row>
        <row r="1706">
          <cell r="A1706" t="str">
            <v>RC00408</v>
          </cell>
          <cell r="D1706">
            <v>4039</v>
          </cell>
        </row>
        <row r="1707">
          <cell r="A1707" t="str">
            <v>RC00408</v>
          </cell>
          <cell r="D1707">
            <v>4043</v>
          </cell>
        </row>
        <row r="1708">
          <cell r="A1708" t="str">
            <v>RC00408</v>
          </cell>
          <cell r="D1708">
            <v>4042</v>
          </cell>
        </row>
        <row r="1709">
          <cell r="D1709">
            <v>6036</v>
          </cell>
        </row>
        <row r="1710">
          <cell r="D1710">
            <v>6036</v>
          </cell>
        </row>
        <row r="1711">
          <cell r="D1711">
            <v>6018</v>
          </cell>
        </row>
        <row r="1712">
          <cell r="D1712">
            <v>6018</v>
          </cell>
        </row>
        <row r="1713">
          <cell r="A1713" t="str">
            <v>RC00419</v>
          </cell>
          <cell r="D1713">
            <v>1309</v>
          </cell>
        </row>
        <row r="1714">
          <cell r="D1714">
            <v>1309</v>
          </cell>
        </row>
        <row r="1715">
          <cell r="A1715" t="str">
            <v>RC00420</v>
          </cell>
          <cell r="D1715">
            <v>1341</v>
          </cell>
        </row>
        <row r="1716">
          <cell r="D1716">
            <v>1341</v>
          </cell>
        </row>
        <row r="1717">
          <cell r="A1717" t="str">
            <v>RC00421</v>
          </cell>
          <cell r="D1717">
            <v>1342</v>
          </cell>
        </row>
        <row r="1718">
          <cell r="D1718">
            <v>1342</v>
          </cell>
        </row>
        <row r="1719">
          <cell r="A1719" t="str">
            <v>RC00422</v>
          </cell>
          <cell r="D1719">
            <v>1302</v>
          </cell>
        </row>
        <row r="1720">
          <cell r="D1720">
            <v>1302</v>
          </cell>
        </row>
        <row r="1721">
          <cell r="A1721" t="str">
            <v>RC00423</v>
          </cell>
          <cell r="D1721">
            <v>2600</v>
          </cell>
        </row>
        <row r="1722">
          <cell r="A1722" t="str">
            <v>RC00424</v>
          </cell>
          <cell r="D1722">
            <v>4028</v>
          </cell>
        </row>
        <row r="1723">
          <cell r="D1723">
            <v>4025</v>
          </cell>
        </row>
        <row r="1724">
          <cell r="D1724">
            <v>4028</v>
          </cell>
        </row>
        <row r="1725">
          <cell r="A1725" t="str">
            <v>RC00425</v>
          </cell>
          <cell r="D1725">
            <v>4751</v>
          </cell>
        </row>
        <row r="1726">
          <cell r="A1726" t="str">
            <v>RC00425</v>
          </cell>
          <cell r="D1726">
            <v>4042</v>
          </cell>
        </row>
        <row r="1727">
          <cell r="A1727" t="str">
            <v>RC00426</v>
          </cell>
          <cell r="D1727">
            <v>4004</v>
          </cell>
        </row>
        <row r="1728">
          <cell r="A1728" t="str">
            <v>RC00427</v>
          </cell>
          <cell r="D1728">
            <v>4004</v>
          </cell>
        </row>
        <row r="1729">
          <cell r="A1729" t="str">
            <v>RC00428</v>
          </cell>
          <cell r="D1729">
            <v>4004</v>
          </cell>
        </row>
        <row r="1730">
          <cell r="A1730" t="str">
            <v>RC00429</v>
          </cell>
          <cell r="D1730">
            <v>4004</v>
          </cell>
        </row>
        <row r="1731">
          <cell r="A1731" t="str">
            <v>RC00430</v>
          </cell>
          <cell r="D1731">
            <v>4000</v>
          </cell>
        </row>
        <row r="1732">
          <cell r="A1732" t="str">
            <v>RC00431</v>
          </cell>
          <cell r="D1732">
            <v>4000</v>
          </cell>
        </row>
        <row r="1733">
          <cell r="A1733" t="str">
            <v>RC00432</v>
          </cell>
          <cell r="D1733">
            <v>4004</v>
          </cell>
        </row>
        <row r="1734">
          <cell r="A1734" t="str">
            <v>RC00433</v>
          </cell>
          <cell r="D1734">
            <v>4800</v>
          </cell>
        </row>
        <row r="1735">
          <cell r="A1735" t="str">
            <v>RC00358</v>
          </cell>
          <cell r="D1735">
            <v>4000</v>
          </cell>
        </row>
        <row r="1736">
          <cell r="A1736" t="str">
            <v>RC00435</v>
          </cell>
          <cell r="D1736">
            <v>4000</v>
          </cell>
        </row>
        <row r="1737">
          <cell r="A1737" t="str">
            <v>RC00436</v>
          </cell>
          <cell r="D1737">
            <v>4000</v>
          </cell>
        </row>
        <row r="1738">
          <cell r="A1738" t="str">
            <v>RC00436</v>
          </cell>
          <cell r="D1738">
            <v>4001</v>
          </cell>
        </row>
        <row r="1739">
          <cell r="A1739" t="str">
            <v>RC00372</v>
          </cell>
          <cell r="D1739">
            <v>4001</v>
          </cell>
        </row>
        <row r="1740">
          <cell r="A1740" t="str">
            <v>RC00435</v>
          </cell>
          <cell r="D1740">
            <v>4001</v>
          </cell>
        </row>
        <row r="1741">
          <cell r="A1741" t="str">
            <v>RC00435</v>
          </cell>
          <cell r="D1741">
            <v>4004</v>
          </cell>
        </row>
        <row r="1742">
          <cell r="A1742" t="str">
            <v>RC00372</v>
          </cell>
          <cell r="D1742">
            <v>4004</v>
          </cell>
        </row>
        <row r="1743">
          <cell r="A1743" t="str">
            <v>RC00436</v>
          </cell>
          <cell r="D1743">
            <v>4004</v>
          </cell>
        </row>
        <row r="1744">
          <cell r="A1744" t="str">
            <v>RC00358</v>
          </cell>
          <cell r="D1744">
            <v>4004</v>
          </cell>
        </row>
        <row r="1745">
          <cell r="A1745" t="str">
            <v>RC00437</v>
          </cell>
          <cell r="D1745">
            <v>4043</v>
          </cell>
        </row>
        <row r="1746">
          <cell r="A1746" t="str">
            <v>RC00438</v>
          </cell>
          <cell r="D1746">
            <v>4042</v>
          </cell>
        </row>
        <row r="1747">
          <cell r="A1747" t="str">
            <v>RC00439</v>
          </cell>
          <cell r="D1747">
            <v>4045</v>
          </cell>
        </row>
        <row r="1748">
          <cell r="A1748" t="str">
            <v>RC00441</v>
          </cell>
          <cell r="D1748">
            <v>4042</v>
          </cell>
        </row>
        <row r="1749">
          <cell r="A1749" t="str">
            <v>RC00440</v>
          </cell>
          <cell r="D1749">
            <v>4042</v>
          </cell>
        </row>
        <row r="1750">
          <cell r="A1750" t="str">
            <v>RC00442</v>
          </cell>
          <cell r="D1750">
            <v>6006</v>
          </cell>
        </row>
        <row r="1751">
          <cell r="A1751" t="str">
            <v>RC00408</v>
          </cell>
          <cell r="D1751">
            <v>4041</v>
          </cell>
        </row>
        <row r="1752">
          <cell r="D1752">
            <v>1399</v>
          </cell>
        </row>
        <row r="1753">
          <cell r="D1753">
            <v>1040</v>
          </cell>
        </row>
        <row r="1754">
          <cell r="D1754">
            <v>1045</v>
          </cell>
        </row>
        <row r="1755">
          <cell r="D1755">
            <v>1050</v>
          </cell>
        </row>
        <row r="1756">
          <cell r="A1756" t="str">
            <v>RC00443</v>
          </cell>
          <cell r="D1756">
            <v>2632</v>
          </cell>
        </row>
        <row r="1757">
          <cell r="A1757" t="str">
            <v>RC00454</v>
          </cell>
          <cell r="D1757">
            <v>4042</v>
          </cell>
        </row>
        <row r="1758">
          <cell r="A1758" t="str">
            <v>RC00446</v>
          </cell>
          <cell r="D1758">
            <v>4045</v>
          </cell>
        </row>
        <row r="1759">
          <cell r="A1759" t="str">
            <v>RC00444</v>
          </cell>
          <cell r="D1759">
            <v>4042</v>
          </cell>
        </row>
        <row r="1760">
          <cell r="A1760" t="str">
            <v>RC00445</v>
          </cell>
          <cell r="D1760">
            <v>4042</v>
          </cell>
        </row>
        <row r="1761">
          <cell r="A1761" t="str">
            <v>RC00447</v>
          </cell>
          <cell r="D1761">
            <v>4042</v>
          </cell>
        </row>
        <row r="1762">
          <cell r="A1762" t="str">
            <v>RC00453</v>
          </cell>
          <cell r="D1762">
            <v>4042</v>
          </cell>
        </row>
        <row r="1763">
          <cell r="A1763" t="str">
            <v>RC00455</v>
          </cell>
          <cell r="D1763">
            <v>4042</v>
          </cell>
        </row>
        <row r="1764">
          <cell r="A1764" t="str">
            <v>RC00448</v>
          </cell>
          <cell r="D1764">
            <v>4042</v>
          </cell>
        </row>
        <row r="1765">
          <cell r="A1765" t="str">
            <v>RC00449</v>
          </cell>
          <cell r="D1765">
            <v>4042</v>
          </cell>
        </row>
        <row r="1766">
          <cell r="A1766" t="str">
            <v>RC00450</v>
          </cell>
          <cell r="D1766">
            <v>4042</v>
          </cell>
        </row>
        <row r="1767">
          <cell r="A1767" t="str">
            <v>RC00451</v>
          </cell>
          <cell r="D1767">
            <v>4042</v>
          </cell>
        </row>
        <row r="1768">
          <cell r="A1768" t="str">
            <v>RC00106</v>
          </cell>
          <cell r="D1768">
            <v>4901</v>
          </cell>
        </row>
        <row r="1769">
          <cell r="D1769">
            <v>6017</v>
          </cell>
        </row>
        <row r="1770">
          <cell r="D1770">
            <v>6017</v>
          </cell>
        </row>
        <row r="1771">
          <cell r="D1771">
            <v>6006</v>
          </cell>
        </row>
        <row r="1772">
          <cell r="D1772">
            <v>6006</v>
          </cell>
        </row>
        <row r="1773">
          <cell r="D1773">
            <v>6006</v>
          </cell>
        </row>
        <row r="1774">
          <cell r="D1774">
            <v>6006</v>
          </cell>
        </row>
        <row r="1775">
          <cell r="D1775">
            <v>6006</v>
          </cell>
        </row>
        <row r="1776">
          <cell r="D1776">
            <v>6017</v>
          </cell>
        </row>
        <row r="1777">
          <cell r="D1777">
            <v>2052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9"/>
  <sheetViews>
    <sheetView tabSelected="1" zoomScale="90" workbookViewId="0">
      <pane ySplit="5" topLeftCell="A6" activePane="bottomLeft" state="frozen"/>
      <selection pane="bottomLeft" activeCell="A2" sqref="A2:N2"/>
    </sheetView>
  </sheetViews>
  <sheetFormatPr defaultRowHeight="20.100000000000001" customHeight="1" x14ac:dyDescent="0.2"/>
  <cols>
    <col min="1" max="1" width="45.140625" customWidth="1"/>
    <col min="2" max="2" width="17.5703125" bestFit="1" customWidth="1"/>
    <col min="3" max="4" width="11.5703125" bestFit="1" customWidth="1"/>
    <col min="5" max="5" width="13.85546875" customWidth="1"/>
    <col min="6" max="6" width="13.85546875" style="10" customWidth="1"/>
    <col min="7" max="7" width="13.85546875" style="6" customWidth="1"/>
    <col min="8" max="8" width="9.5703125" style="6" customWidth="1"/>
    <col min="9" max="9" width="40.42578125" style="6" customWidth="1"/>
    <col min="10" max="10" width="13.7109375" style="2" customWidth="1"/>
    <col min="11" max="11" width="15.140625" style="2" customWidth="1"/>
    <col min="12" max="12" width="14.28515625" customWidth="1"/>
    <col min="13" max="13" width="12.5703125" customWidth="1"/>
    <col min="14" max="14" width="16.140625" customWidth="1"/>
    <col min="15" max="15" width="15.140625" customWidth="1"/>
    <col min="16" max="16" width="17.28515625" customWidth="1"/>
  </cols>
  <sheetData>
    <row r="1" spans="1:14" ht="20.100000000000001" customHeight="1" x14ac:dyDescent="0.2">
      <c r="A1" s="63" t="s">
        <v>16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20.100000000000001" customHeight="1" x14ac:dyDescent="0.2">
      <c r="A2" s="64" t="s">
        <v>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ht="20.100000000000001" customHeight="1" thickBot="1" x14ac:dyDescent="0.25">
      <c r="A3" s="39" t="s">
        <v>130</v>
      </c>
      <c r="B3" s="57"/>
      <c r="C3" s="32"/>
      <c r="D3" s="19"/>
      <c r="E3" s="36"/>
      <c r="J3" s="13" t="s">
        <v>0</v>
      </c>
      <c r="K3" s="58"/>
      <c r="L3" s="15" t="s">
        <v>11</v>
      </c>
      <c r="M3" s="19" t="s">
        <v>5</v>
      </c>
    </row>
    <row r="4" spans="1:14" ht="24" customHeight="1" x14ac:dyDescent="0.25">
      <c r="A4" s="12"/>
      <c r="B4" s="12"/>
      <c r="C4" s="12"/>
      <c r="E4" s="50" t="s">
        <v>131</v>
      </c>
      <c r="F4" s="52"/>
      <c r="G4" s="53"/>
      <c r="I4" s="12"/>
      <c r="J4" s="12"/>
      <c r="K4" s="6"/>
      <c r="L4" s="14" t="s">
        <v>10</v>
      </c>
      <c r="M4" s="12"/>
    </row>
    <row r="5" spans="1:14" s="1" customFormat="1" ht="26.25" thickBot="1" x14ac:dyDescent="0.25">
      <c r="A5" s="25" t="s">
        <v>21</v>
      </c>
      <c r="B5" s="25" t="s">
        <v>19</v>
      </c>
      <c r="C5" s="35" t="s">
        <v>20</v>
      </c>
      <c r="D5" s="40" t="s">
        <v>17</v>
      </c>
      <c r="E5" s="51" t="s">
        <v>135</v>
      </c>
      <c r="F5" s="37" t="s">
        <v>22</v>
      </c>
      <c r="G5" s="25" t="s">
        <v>23</v>
      </c>
      <c r="H5" s="26" t="s">
        <v>25</v>
      </c>
      <c r="I5" s="26" t="s">
        <v>18</v>
      </c>
      <c r="J5" s="27" t="s">
        <v>140</v>
      </c>
      <c r="K5" s="27" t="s">
        <v>141</v>
      </c>
      <c r="L5" s="27" t="s">
        <v>132</v>
      </c>
      <c r="M5" s="27" t="s">
        <v>133</v>
      </c>
      <c r="N5" s="27" t="s">
        <v>134</v>
      </c>
    </row>
    <row r="6" spans="1:14" ht="20.100000000000001" customHeight="1" x14ac:dyDescent="0.2">
      <c r="A6" s="43"/>
      <c r="B6" s="43" t="str">
        <f>IFERROR(VLOOKUP(A6,'Sales Items'!A:F,6,0),"")</f>
        <v/>
      </c>
      <c r="C6" s="43" t="str">
        <f>IFERROR(VLOOKUP(A6,'Sales Items'!A:F,5,0),"")</f>
        <v/>
      </c>
      <c r="D6" s="43"/>
      <c r="E6" s="45"/>
      <c r="F6" s="44"/>
      <c r="G6" s="44"/>
      <c r="H6" s="44"/>
      <c r="I6" s="46"/>
      <c r="J6" s="47"/>
      <c r="K6" s="47">
        <v>0</v>
      </c>
      <c r="L6" s="49">
        <f>(K6-M6-N6)</f>
        <v>0</v>
      </c>
      <c r="M6" s="49">
        <f>IF(J6="Taxable",ROUND(+K6-(K6/1.055),2)/1.1,0)</f>
        <v>0</v>
      </c>
      <c r="N6" s="49">
        <f>IF(J6="Taxable",ROUND(+K6-(K6/1.055),2)/11,0)</f>
        <v>0</v>
      </c>
    </row>
    <row r="7" spans="1:14" ht="20.100000000000001" customHeight="1" x14ac:dyDescent="0.2">
      <c r="A7" s="43"/>
      <c r="B7" s="43" t="str">
        <f>IFERROR(VLOOKUP(A7,'Sales Items'!A:F,6,0),"")</f>
        <v/>
      </c>
      <c r="C7" s="43" t="str">
        <f>IFERROR(VLOOKUP(A7,'Sales Items'!A:F,5,0),"")</f>
        <v/>
      </c>
      <c r="D7" s="43"/>
      <c r="E7" s="45"/>
      <c r="F7" s="44"/>
      <c r="G7" s="44"/>
      <c r="H7" s="44"/>
      <c r="I7" s="46"/>
      <c r="J7" s="47"/>
      <c r="K7" s="47">
        <v>0</v>
      </c>
      <c r="L7" s="49">
        <f t="shared" ref="L7:L11" si="0">(K7-M7-N7)</f>
        <v>0</v>
      </c>
      <c r="M7" s="49">
        <f t="shared" ref="M7:M11" si="1">IF(J7="Taxable",ROUND(+K7-(K7/1.055),2)/1.1,0)</f>
        <v>0</v>
      </c>
      <c r="N7" s="49">
        <f t="shared" ref="N7:N11" si="2">IF(J7="Taxable",ROUND(+K7-(K7/1.055),2)/11,0)</f>
        <v>0</v>
      </c>
    </row>
    <row r="8" spans="1:14" ht="20.100000000000001" customHeight="1" x14ac:dyDescent="0.2">
      <c r="A8" s="43"/>
      <c r="B8" s="43" t="str">
        <f>IFERROR(VLOOKUP(A8,'Sales Items'!A:F,6,0),"")</f>
        <v/>
      </c>
      <c r="C8" s="43" t="str">
        <f>IFERROR(VLOOKUP(A8,'Sales Items'!A:F,5,0),"")</f>
        <v/>
      </c>
      <c r="D8" s="43"/>
      <c r="E8" s="45"/>
      <c r="F8" s="44"/>
      <c r="G8" s="44"/>
      <c r="H8" s="44"/>
      <c r="I8" s="46"/>
      <c r="J8" s="47"/>
      <c r="K8" s="47">
        <v>0</v>
      </c>
      <c r="L8" s="49">
        <f t="shared" si="0"/>
        <v>0</v>
      </c>
      <c r="M8" s="49">
        <f t="shared" si="1"/>
        <v>0</v>
      </c>
      <c r="N8" s="49">
        <f t="shared" si="2"/>
        <v>0</v>
      </c>
    </row>
    <row r="9" spans="1:14" ht="20.100000000000001" customHeight="1" x14ac:dyDescent="0.2">
      <c r="A9" s="43"/>
      <c r="B9" s="43" t="str">
        <f>IFERROR(VLOOKUP(A9,'Sales Items'!A:F,6,0),"")</f>
        <v/>
      </c>
      <c r="C9" s="43" t="str">
        <f>IFERROR(VLOOKUP(A9,'Sales Items'!A:F,5,0),"")</f>
        <v/>
      </c>
      <c r="D9" s="43"/>
      <c r="E9" s="45"/>
      <c r="F9" s="44"/>
      <c r="G9" s="44"/>
      <c r="H9" s="44"/>
      <c r="I9" s="46"/>
      <c r="J9" s="47"/>
      <c r="K9" s="47">
        <v>0</v>
      </c>
      <c r="L9" s="49">
        <f t="shared" si="0"/>
        <v>0</v>
      </c>
      <c r="M9" s="49">
        <f t="shared" si="1"/>
        <v>0</v>
      </c>
      <c r="N9" s="49">
        <f t="shared" si="2"/>
        <v>0</v>
      </c>
    </row>
    <row r="10" spans="1:14" ht="20.100000000000001" customHeight="1" x14ac:dyDescent="0.2">
      <c r="A10" s="43"/>
      <c r="B10" s="43" t="str">
        <f>IFERROR(VLOOKUP(A10,'Sales Items'!A:F,6,0),"")</f>
        <v/>
      </c>
      <c r="C10" s="43" t="str">
        <f>IFERROR(VLOOKUP(A10,'Sales Items'!A:F,5,0),"")</f>
        <v/>
      </c>
      <c r="D10" s="43"/>
      <c r="E10" s="45"/>
      <c r="F10" s="44"/>
      <c r="G10" s="44"/>
      <c r="H10" s="44"/>
      <c r="I10" s="46"/>
      <c r="J10" s="47"/>
      <c r="K10" s="47">
        <v>0</v>
      </c>
      <c r="L10" s="49">
        <f t="shared" si="0"/>
        <v>0</v>
      </c>
      <c r="M10" s="49">
        <f t="shared" si="1"/>
        <v>0</v>
      </c>
      <c r="N10" s="49">
        <f t="shared" si="2"/>
        <v>0</v>
      </c>
    </row>
    <row r="11" spans="1:14" ht="20.100000000000001" customHeight="1" x14ac:dyDescent="0.2">
      <c r="A11" s="43"/>
      <c r="B11" s="43" t="str">
        <f>IFERROR(VLOOKUP(A11,'Sales Items'!A:F,6,0),"")</f>
        <v/>
      </c>
      <c r="C11" s="43" t="str">
        <f>IFERROR(VLOOKUP(A11,'Sales Items'!A:F,5,0),"")</f>
        <v/>
      </c>
      <c r="D11" s="43"/>
      <c r="E11" s="45"/>
      <c r="F11" s="44"/>
      <c r="G11" s="44"/>
      <c r="H11" s="44"/>
      <c r="I11" s="46"/>
      <c r="J11" s="47"/>
      <c r="K11" s="47">
        <v>0</v>
      </c>
      <c r="L11" s="49">
        <f t="shared" si="0"/>
        <v>0</v>
      </c>
      <c r="M11" s="49">
        <f t="shared" si="1"/>
        <v>0</v>
      </c>
      <c r="N11" s="49">
        <f t="shared" si="2"/>
        <v>0</v>
      </c>
    </row>
    <row r="12" spans="1:14" ht="20.100000000000001" customHeight="1" x14ac:dyDescent="0.2">
      <c r="A12" s="43"/>
      <c r="B12" s="43" t="str">
        <f>IFERROR(VLOOKUP(A12,'Sales Items'!A:F,6,0),"")</f>
        <v/>
      </c>
      <c r="C12" s="43" t="str">
        <f>IFERROR(VLOOKUP(A12,'Sales Items'!A:F,5,0),"")</f>
        <v/>
      </c>
      <c r="D12" s="43"/>
      <c r="E12" s="45"/>
      <c r="F12" s="44"/>
      <c r="G12" s="44"/>
      <c r="H12" s="44"/>
      <c r="I12" s="46"/>
      <c r="J12" s="47"/>
      <c r="K12" s="47">
        <v>0</v>
      </c>
      <c r="L12" s="49">
        <f t="shared" ref="L12:L25" si="3">(K12-M12-N12)</f>
        <v>0</v>
      </c>
      <c r="M12" s="49">
        <f t="shared" ref="M12:M25" si="4">IF(J12="Taxable",ROUND(+K12-(K12/1.055),2)/1.1,0)</f>
        <v>0</v>
      </c>
      <c r="N12" s="49">
        <f t="shared" ref="N12:N25" si="5">IF(J12="Taxable",ROUND(+K12-(K12/1.055),2)/11,0)</f>
        <v>0</v>
      </c>
    </row>
    <row r="13" spans="1:14" ht="20.100000000000001" customHeight="1" x14ac:dyDescent="0.2">
      <c r="A13" s="43"/>
      <c r="B13" s="43" t="str">
        <f>IFERROR(VLOOKUP(A13,'Sales Items'!A:F,6,0),"")</f>
        <v/>
      </c>
      <c r="C13" s="43" t="str">
        <f>IFERROR(VLOOKUP(A13,'Sales Items'!A:F,5,0),"")</f>
        <v/>
      </c>
      <c r="D13" s="43"/>
      <c r="E13" s="45"/>
      <c r="F13" s="44"/>
      <c r="G13" s="44"/>
      <c r="H13" s="44"/>
      <c r="I13" s="46"/>
      <c r="J13" s="47"/>
      <c r="K13" s="47">
        <v>0</v>
      </c>
      <c r="L13" s="49">
        <f t="shared" si="3"/>
        <v>0</v>
      </c>
      <c r="M13" s="49">
        <f t="shared" si="4"/>
        <v>0</v>
      </c>
      <c r="N13" s="49">
        <f t="shared" si="5"/>
        <v>0</v>
      </c>
    </row>
    <row r="14" spans="1:14" ht="20.100000000000001" customHeight="1" x14ac:dyDescent="0.2">
      <c r="A14" s="43"/>
      <c r="B14" s="43" t="str">
        <f>IFERROR(VLOOKUP(A14,'Sales Items'!A:F,6,0),"")</f>
        <v/>
      </c>
      <c r="C14" s="43" t="str">
        <f>IFERROR(VLOOKUP(A14,'Sales Items'!A:F,5,0),"")</f>
        <v/>
      </c>
      <c r="D14" s="43"/>
      <c r="E14" s="45"/>
      <c r="F14" s="44"/>
      <c r="G14" s="44"/>
      <c r="H14" s="44"/>
      <c r="I14" s="46"/>
      <c r="J14" s="47"/>
      <c r="K14" s="47">
        <v>0</v>
      </c>
      <c r="L14" s="49">
        <f t="shared" si="3"/>
        <v>0</v>
      </c>
      <c r="M14" s="49">
        <f t="shared" si="4"/>
        <v>0</v>
      </c>
      <c r="N14" s="49">
        <f t="shared" si="5"/>
        <v>0</v>
      </c>
    </row>
    <row r="15" spans="1:14" ht="20.100000000000001" customHeight="1" x14ac:dyDescent="0.2">
      <c r="A15" s="43"/>
      <c r="B15" s="43" t="str">
        <f>IFERROR(VLOOKUP(A15,'Sales Items'!A:F,6,0),"")</f>
        <v/>
      </c>
      <c r="C15" s="43" t="str">
        <f>IFERROR(VLOOKUP(A15,'Sales Items'!A:F,5,0),"")</f>
        <v/>
      </c>
      <c r="D15" s="43"/>
      <c r="E15" s="45"/>
      <c r="F15" s="44"/>
      <c r="G15" s="44"/>
      <c r="H15" s="44"/>
      <c r="I15" s="46"/>
      <c r="J15" s="47"/>
      <c r="K15" s="47">
        <v>0</v>
      </c>
      <c r="L15" s="49">
        <f t="shared" si="3"/>
        <v>0</v>
      </c>
      <c r="M15" s="49">
        <f t="shared" si="4"/>
        <v>0</v>
      </c>
      <c r="N15" s="49">
        <f t="shared" si="5"/>
        <v>0</v>
      </c>
    </row>
    <row r="16" spans="1:14" ht="20.100000000000001" customHeight="1" x14ac:dyDescent="0.2">
      <c r="A16" s="43"/>
      <c r="B16" s="43" t="str">
        <f>IFERROR(VLOOKUP(A16,'Sales Items'!A:F,6,0),"")</f>
        <v/>
      </c>
      <c r="C16" s="43" t="str">
        <f>IFERROR(VLOOKUP(A16,'Sales Items'!A:F,5,0),"")</f>
        <v/>
      </c>
      <c r="D16" s="43"/>
      <c r="E16" s="45"/>
      <c r="F16" s="44"/>
      <c r="G16" s="44"/>
      <c r="H16" s="44"/>
      <c r="I16" s="46"/>
      <c r="J16" s="47"/>
      <c r="K16" s="47">
        <v>0</v>
      </c>
      <c r="L16" s="49">
        <f t="shared" si="3"/>
        <v>0</v>
      </c>
      <c r="M16" s="49">
        <f t="shared" si="4"/>
        <v>0</v>
      </c>
      <c r="N16" s="49">
        <f t="shared" si="5"/>
        <v>0</v>
      </c>
    </row>
    <row r="17" spans="1:14" ht="20.100000000000001" customHeight="1" x14ac:dyDescent="0.2">
      <c r="A17" s="43"/>
      <c r="B17" s="43" t="str">
        <f>IFERROR(VLOOKUP(A17,'Sales Items'!A:F,6,0),"")</f>
        <v/>
      </c>
      <c r="C17" s="43" t="str">
        <f>IFERROR(VLOOKUP(A17,'Sales Items'!A:F,5,0),"")</f>
        <v/>
      </c>
      <c r="D17" s="43"/>
      <c r="E17" s="45"/>
      <c r="F17" s="44"/>
      <c r="G17" s="44"/>
      <c r="H17" s="44"/>
      <c r="I17" s="46"/>
      <c r="J17" s="47"/>
      <c r="K17" s="47">
        <v>0</v>
      </c>
      <c r="L17" s="49">
        <f t="shared" si="3"/>
        <v>0</v>
      </c>
      <c r="M17" s="49">
        <f t="shared" si="4"/>
        <v>0</v>
      </c>
      <c r="N17" s="49">
        <f t="shared" si="5"/>
        <v>0</v>
      </c>
    </row>
    <row r="18" spans="1:14" ht="20.100000000000001" customHeight="1" x14ac:dyDescent="0.2">
      <c r="A18" s="43"/>
      <c r="B18" s="43" t="str">
        <f>IFERROR(VLOOKUP(A18,'Sales Items'!A:F,6,0),"")</f>
        <v/>
      </c>
      <c r="C18" s="43" t="str">
        <f>IFERROR(VLOOKUP(A18,'Sales Items'!A:F,5,0),"")</f>
        <v/>
      </c>
      <c r="D18" s="43"/>
      <c r="E18" s="45"/>
      <c r="F18" s="44"/>
      <c r="G18" s="44"/>
      <c r="H18" s="44"/>
      <c r="I18" s="46"/>
      <c r="J18" s="47"/>
      <c r="K18" s="47">
        <v>0</v>
      </c>
      <c r="L18" s="49">
        <f t="shared" si="3"/>
        <v>0</v>
      </c>
      <c r="M18" s="49">
        <f t="shared" si="4"/>
        <v>0</v>
      </c>
      <c r="N18" s="49">
        <f t="shared" si="5"/>
        <v>0</v>
      </c>
    </row>
    <row r="19" spans="1:14" ht="20.100000000000001" customHeight="1" x14ac:dyDescent="0.2">
      <c r="A19" s="43"/>
      <c r="B19" s="43" t="str">
        <f>IFERROR(VLOOKUP(A19,'Sales Items'!A:F,6,0),"")</f>
        <v/>
      </c>
      <c r="C19" s="43" t="str">
        <f>IFERROR(VLOOKUP(A19,'Sales Items'!A:F,5,0),"")</f>
        <v/>
      </c>
      <c r="D19" s="43"/>
      <c r="E19" s="45"/>
      <c r="F19" s="44"/>
      <c r="G19" s="44"/>
      <c r="H19" s="44"/>
      <c r="I19" s="46"/>
      <c r="J19" s="47"/>
      <c r="K19" s="47">
        <v>0</v>
      </c>
      <c r="L19" s="49">
        <f t="shared" ref="L19:L21" si="6">(K19-M19-N19)</f>
        <v>0</v>
      </c>
      <c r="M19" s="49">
        <f t="shared" ref="M19:M21" si="7">IF(J19="Taxable",ROUND(+K19-(K19/1.055),2)/1.1,0)</f>
        <v>0</v>
      </c>
      <c r="N19" s="49">
        <f t="shared" ref="N19:N21" si="8">IF(J19="Taxable",ROUND(+K19-(K19/1.055),2)/11,0)</f>
        <v>0</v>
      </c>
    </row>
    <row r="20" spans="1:14" ht="20.100000000000001" customHeight="1" x14ac:dyDescent="0.2">
      <c r="A20" s="43"/>
      <c r="B20" s="43" t="str">
        <f>IFERROR(VLOOKUP(A20,'Sales Items'!A:F,6,0),"")</f>
        <v/>
      </c>
      <c r="C20" s="43" t="str">
        <f>IFERROR(VLOOKUP(A20,'Sales Items'!A:F,5,0),"")</f>
        <v/>
      </c>
      <c r="D20" s="43"/>
      <c r="E20" s="45"/>
      <c r="F20" s="44"/>
      <c r="G20" s="44"/>
      <c r="H20" s="44"/>
      <c r="I20" s="46"/>
      <c r="J20" s="47"/>
      <c r="K20" s="47">
        <v>0</v>
      </c>
      <c r="L20" s="49">
        <f t="shared" si="6"/>
        <v>0</v>
      </c>
      <c r="M20" s="49">
        <f t="shared" si="7"/>
        <v>0</v>
      </c>
      <c r="N20" s="49">
        <f t="shared" si="8"/>
        <v>0</v>
      </c>
    </row>
    <row r="21" spans="1:14" ht="20.100000000000001" customHeight="1" x14ac:dyDescent="0.2">
      <c r="A21" s="43"/>
      <c r="B21" s="43" t="str">
        <f>IFERROR(VLOOKUP(A21,'Sales Items'!A:F,6,0),"")</f>
        <v/>
      </c>
      <c r="C21" s="43" t="str">
        <f>IFERROR(VLOOKUP(A21,'Sales Items'!A:F,5,0),"")</f>
        <v/>
      </c>
      <c r="D21" s="43"/>
      <c r="E21" s="45"/>
      <c r="F21" s="44"/>
      <c r="G21" s="44"/>
      <c r="H21" s="44"/>
      <c r="I21" s="46"/>
      <c r="J21" s="47"/>
      <c r="K21" s="47">
        <v>0</v>
      </c>
      <c r="L21" s="49">
        <f t="shared" si="6"/>
        <v>0</v>
      </c>
      <c r="M21" s="49">
        <f t="shared" si="7"/>
        <v>0</v>
      </c>
      <c r="N21" s="49">
        <f t="shared" si="8"/>
        <v>0</v>
      </c>
    </row>
    <row r="22" spans="1:14" ht="20.100000000000001" customHeight="1" x14ac:dyDescent="0.2">
      <c r="A22" s="43"/>
      <c r="B22" s="43" t="str">
        <f>IFERROR(VLOOKUP(A22,'Sales Items'!A:F,6,0),"")</f>
        <v/>
      </c>
      <c r="C22" s="43" t="str">
        <f>IFERROR(VLOOKUP(A22,'Sales Items'!A:F,5,0),"")</f>
        <v/>
      </c>
      <c r="D22" s="43"/>
      <c r="E22" s="45"/>
      <c r="F22" s="44"/>
      <c r="G22" s="44"/>
      <c r="H22" s="44"/>
      <c r="I22" s="46"/>
      <c r="J22" s="47"/>
      <c r="K22" s="47">
        <v>0</v>
      </c>
      <c r="L22" s="49">
        <f t="shared" si="3"/>
        <v>0</v>
      </c>
      <c r="M22" s="49">
        <f t="shared" si="4"/>
        <v>0</v>
      </c>
      <c r="N22" s="49">
        <f t="shared" si="5"/>
        <v>0</v>
      </c>
    </row>
    <row r="23" spans="1:14" ht="20.100000000000001" customHeight="1" x14ac:dyDescent="0.2">
      <c r="A23" s="43"/>
      <c r="B23" s="43" t="str">
        <f>IFERROR(VLOOKUP(A23,'Sales Items'!A:F,6,0),"")</f>
        <v/>
      </c>
      <c r="C23" s="43" t="str">
        <f>IFERROR(VLOOKUP(A23,'Sales Items'!A:F,5,0),"")</f>
        <v/>
      </c>
      <c r="D23" s="43"/>
      <c r="E23" s="45"/>
      <c r="F23" s="44"/>
      <c r="G23" s="44"/>
      <c r="H23" s="44"/>
      <c r="I23" s="46"/>
      <c r="J23" s="47"/>
      <c r="K23" s="47">
        <v>0</v>
      </c>
      <c r="L23" s="49">
        <f t="shared" si="3"/>
        <v>0</v>
      </c>
      <c r="M23" s="49">
        <f t="shared" si="4"/>
        <v>0</v>
      </c>
      <c r="N23" s="49">
        <f t="shared" si="5"/>
        <v>0</v>
      </c>
    </row>
    <row r="24" spans="1:14" ht="20.100000000000001" customHeight="1" x14ac:dyDescent="0.2">
      <c r="A24" s="43"/>
      <c r="B24" s="43" t="str">
        <f>IFERROR(VLOOKUP(A24,'Sales Items'!A:F,6,0),"")</f>
        <v/>
      </c>
      <c r="C24" s="43" t="str">
        <f>IFERROR(VLOOKUP(A24,'Sales Items'!A:F,5,0),"")</f>
        <v/>
      </c>
      <c r="D24" s="43"/>
      <c r="E24" s="45"/>
      <c r="F24" s="44"/>
      <c r="G24" s="44"/>
      <c r="H24" s="44"/>
      <c r="I24" s="46"/>
      <c r="J24" s="47"/>
      <c r="K24" s="47">
        <v>0</v>
      </c>
      <c r="L24" s="49">
        <f t="shared" si="3"/>
        <v>0</v>
      </c>
      <c r="M24" s="49">
        <f t="shared" si="4"/>
        <v>0</v>
      </c>
      <c r="N24" s="49">
        <f t="shared" si="5"/>
        <v>0</v>
      </c>
    </row>
    <row r="25" spans="1:14" ht="20.100000000000001" customHeight="1" x14ac:dyDescent="0.2">
      <c r="A25" s="43"/>
      <c r="B25" s="43" t="str">
        <f>IFERROR(VLOOKUP(A25,'Sales Items'!A:F,6,0),"")</f>
        <v/>
      </c>
      <c r="C25" s="43" t="str">
        <f>IFERROR(VLOOKUP(A25,'Sales Items'!A:F,5,0),"")</f>
        <v/>
      </c>
      <c r="D25" s="43"/>
      <c r="E25" s="45"/>
      <c r="F25" s="44"/>
      <c r="G25" s="44"/>
      <c r="H25" s="44"/>
      <c r="I25" s="46"/>
      <c r="J25" s="47"/>
      <c r="K25" s="47">
        <v>0</v>
      </c>
      <c r="L25" s="49">
        <f t="shared" si="3"/>
        <v>0</v>
      </c>
      <c r="M25" s="49">
        <f t="shared" si="4"/>
        <v>0</v>
      </c>
      <c r="N25" s="49">
        <f t="shared" si="5"/>
        <v>0</v>
      </c>
    </row>
    <row r="26" spans="1:14" ht="30" customHeight="1" x14ac:dyDescent="0.2">
      <c r="A26" s="70" t="s">
        <v>24</v>
      </c>
      <c r="B26" s="70"/>
      <c r="C26" s="70"/>
      <c r="D26" s="70"/>
      <c r="E26" s="70"/>
      <c r="F26" s="70"/>
      <c r="G26" s="71"/>
      <c r="H26" s="4"/>
      <c r="I26" s="9"/>
      <c r="J26" s="18">
        <f>SUM(J6:J25)</f>
        <v>0</v>
      </c>
      <c r="K26" s="18">
        <f>SUM(K6:K25)</f>
        <v>0</v>
      </c>
      <c r="L26" s="18">
        <f>SUM(L6:L25)</f>
        <v>0</v>
      </c>
      <c r="M26" s="18">
        <f t="shared" ref="M26:N26" si="9">SUM(M6:M25)</f>
        <v>0</v>
      </c>
      <c r="N26" s="18">
        <f t="shared" si="9"/>
        <v>0</v>
      </c>
    </row>
    <row r="27" spans="1:14" ht="21.75" customHeight="1" x14ac:dyDescent="0.2">
      <c r="E27" s="23"/>
      <c r="F27" s="24"/>
      <c r="G27" s="24"/>
      <c r="H27" s="4"/>
      <c r="I27" s="9"/>
      <c r="J27"/>
      <c r="K27"/>
      <c r="M27" s="22" t="s">
        <v>14</v>
      </c>
      <c r="N27" s="20">
        <f>SUM(L26:N26)</f>
        <v>0</v>
      </c>
    </row>
    <row r="28" spans="1:14" ht="18.75" customHeight="1" x14ac:dyDescent="0.2">
      <c r="B28" s="28" t="s">
        <v>1</v>
      </c>
      <c r="C28" s="29"/>
      <c r="D28" s="30"/>
      <c r="E28" s="31"/>
    </row>
    <row r="29" spans="1:14" ht="20.25" customHeight="1" thickBot="1" x14ac:dyDescent="0.25">
      <c r="B29" s="65" t="s">
        <v>2</v>
      </c>
      <c r="C29" s="68"/>
      <c r="D29" s="69"/>
      <c r="E29" s="59">
        <v>0</v>
      </c>
      <c r="J29" s="11"/>
      <c r="K29" s="5"/>
      <c r="L29" s="5"/>
      <c r="M29" s="11"/>
      <c r="N29" s="54"/>
    </row>
    <row r="30" spans="1:14" ht="16.5" customHeight="1" x14ac:dyDescent="0.2">
      <c r="B30" s="65" t="s">
        <v>3</v>
      </c>
      <c r="C30" s="66"/>
      <c r="D30" s="67"/>
      <c r="E30" s="59">
        <v>0</v>
      </c>
      <c r="J30" s="6" t="s">
        <v>8</v>
      </c>
      <c r="L30" s="2"/>
      <c r="M30" s="6"/>
    </row>
    <row r="31" spans="1:14" ht="20.100000000000001" customHeight="1" x14ac:dyDescent="0.2">
      <c r="B31" s="65" t="s">
        <v>4</v>
      </c>
      <c r="C31" s="66"/>
      <c r="D31" s="67"/>
      <c r="E31" s="60">
        <v>0</v>
      </c>
      <c r="J31" s="6"/>
      <c r="L31" s="2"/>
    </row>
    <row r="32" spans="1:14" ht="20.100000000000001" customHeight="1" thickBot="1" x14ac:dyDescent="0.25">
      <c r="B32" s="7" t="s">
        <v>13</v>
      </c>
      <c r="C32" s="3"/>
      <c r="D32" s="16"/>
      <c r="E32" s="61">
        <f>SUM(E29:E31)</f>
        <v>0</v>
      </c>
      <c r="J32" s="55"/>
      <c r="K32" s="56"/>
      <c r="L32" s="56"/>
      <c r="M32" s="56"/>
      <c r="N32" s="56"/>
    </row>
    <row r="33" spans="2:14" ht="16.5" customHeight="1" x14ac:dyDescent="0.2">
      <c r="B33" s="8" t="s">
        <v>12</v>
      </c>
      <c r="E33" s="20">
        <f>SUM(E32:E32)</f>
        <v>0</v>
      </c>
      <c r="J33" s="6" t="s">
        <v>7</v>
      </c>
      <c r="L33" s="2"/>
    </row>
    <row r="34" spans="2:14" ht="18" customHeight="1" x14ac:dyDescent="0.2">
      <c r="B34" s="48" t="s">
        <v>15</v>
      </c>
      <c r="C34" s="41"/>
      <c r="D34" s="41"/>
      <c r="E34" s="42"/>
      <c r="I34" s="21"/>
      <c r="J34" s="6"/>
      <c r="L34" s="2"/>
    </row>
    <row r="35" spans="2:14" ht="18" customHeight="1" thickBot="1" x14ac:dyDescent="0.25">
      <c r="E35" s="17"/>
      <c r="F35" s="38"/>
      <c r="J35" s="11"/>
      <c r="K35" s="11"/>
      <c r="L35" s="11"/>
      <c r="M35" s="54"/>
      <c r="N35" s="54"/>
    </row>
    <row r="36" spans="2:14" ht="17.25" customHeight="1" x14ac:dyDescent="0.2">
      <c r="E36" s="17" t="s">
        <v>5</v>
      </c>
      <c r="F36"/>
      <c r="G36"/>
      <c r="H36"/>
      <c r="J36" s="6" t="s">
        <v>9</v>
      </c>
      <c r="L36" s="2"/>
    </row>
    <row r="37" spans="2:14" ht="19.5" customHeight="1" x14ac:dyDescent="0.2">
      <c r="F37" s="17"/>
      <c r="J37" s="6"/>
    </row>
    <row r="38" spans="2:14" ht="20.100000000000001" customHeight="1" x14ac:dyDescent="0.2">
      <c r="F38" s="17"/>
      <c r="J38" s="6"/>
    </row>
    <row r="39" spans="2:14" ht="20.100000000000001" customHeight="1" x14ac:dyDescent="0.2">
      <c r="F39"/>
      <c r="K39" s="10"/>
    </row>
  </sheetData>
  <mergeCells count="6">
    <mergeCell ref="A1:N1"/>
    <mergeCell ref="A2:N2"/>
    <mergeCell ref="B30:D30"/>
    <mergeCell ref="B31:D31"/>
    <mergeCell ref="B29:D29"/>
    <mergeCell ref="A26:G26"/>
  </mergeCells>
  <phoneticPr fontId="5" type="noConversion"/>
  <printOptions horizontalCentered="1"/>
  <pageMargins left="0.2" right="0.2" top="0.5" bottom="0.5" header="0" footer="0"/>
  <pageSetup scale="55" orientation="landscape" r:id="rId1"/>
  <headerFooter alignWithMargins="0">
    <oddFooter>&amp;LUpdated 1/1/2018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A4F0969-FDAD-4061-AD45-EED215BACA42}">
          <x14:formula1>
            <xm:f>Validations!$A$1:$A$2</xm:f>
          </x14:formula1>
          <xm:sqref>H6:H25</xm:sqref>
        </x14:dataValidation>
        <x14:dataValidation type="list" allowBlank="1" showInputMessage="1" showErrorMessage="1" xr:uid="{27CEE735-7601-460E-ACA0-54D89028C4F7}">
          <x14:formula1>
            <xm:f>Validations!$C$1:$C$2</xm:f>
          </x14:formula1>
          <xm:sqref>J6:J25</xm:sqref>
        </x14:dataValidation>
        <x14:dataValidation type="list" allowBlank="1" showInputMessage="1" showErrorMessage="1" xr:uid="{84970E02-CE56-4C20-94F6-55F88F47E7CB}">
          <x14:formula1>
            <xm:f>'Sales Items'!$A$2:$A$49</xm:f>
          </x14:formula1>
          <xm:sqref>A6:A25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9"/>
  <sheetViews>
    <sheetView topLeftCell="A21" workbookViewId="0">
      <selection activeCell="F45" sqref="F45"/>
    </sheetView>
  </sheetViews>
  <sheetFormatPr defaultRowHeight="12.75" x14ac:dyDescent="0.2"/>
  <cols>
    <col min="1" max="1" width="46" customWidth="1"/>
    <col min="2" max="2" width="49.85546875" customWidth="1"/>
    <col min="3" max="3" width="35.140625" customWidth="1"/>
    <col min="4" max="4" width="32.140625" customWidth="1"/>
    <col min="5" max="5" width="27.28515625" customWidth="1"/>
    <col min="6" max="6" width="20.7109375" customWidth="1"/>
  </cols>
  <sheetData>
    <row r="1" spans="1:6" x14ac:dyDescent="0.2">
      <c r="A1" s="33" t="s">
        <v>26</v>
      </c>
      <c r="B1" s="33" t="s">
        <v>61</v>
      </c>
      <c r="C1" s="33" t="s">
        <v>90</v>
      </c>
      <c r="D1" s="33" t="s">
        <v>125</v>
      </c>
      <c r="E1" s="33" t="s">
        <v>20</v>
      </c>
      <c r="F1" s="33" t="s">
        <v>127</v>
      </c>
    </row>
    <row r="2" spans="1:6" x14ac:dyDescent="0.2">
      <c r="A2" s="34" t="s">
        <v>158</v>
      </c>
      <c r="B2" s="34" t="s">
        <v>166</v>
      </c>
      <c r="C2" s="34"/>
      <c r="D2" s="34" t="s">
        <v>126</v>
      </c>
      <c r="E2" t="str">
        <f>LEFT(B2,7)</f>
        <v>RC00059</v>
      </c>
      <c r="F2">
        <f>VLOOKUP(E2,'[1]fdm_account_ruleset_2026-01-16T'!$A:$D,4,0)</f>
        <v>4043</v>
      </c>
    </row>
    <row r="3" spans="1:6" x14ac:dyDescent="0.2">
      <c r="A3" s="34" t="s">
        <v>159</v>
      </c>
      <c r="B3" s="34" t="s">
        <v>167</v>
      </c>
      <c r="C3" s="34" t="s">
        <v>159</v>
      </c>
      <c r="D3" s="34" t="s">
        <v>126</v>
      </c>
      <c r="E3" t="str">
        <f t="shared" ref="E3:E48" si="0">LEFT(B3,7)</f>
        <v>RC88912</v>
      </c>
      <c r="F3">
        <v>2302</v>
      </c>
    </row>
    <row r="4" spans="1:6" x14ac:dyDescent="0.2">
      <c r="A4" s="34" t="s">
        <v>160</v>
      </c>
      <c r="B4" s="34" t="s">
        <v>168</v>
      </c>
      <c r="C4" s="34"/>
      <c r="D4" s="34" t="s">
        <v>126</v>
      </c>
      <c r="E4" t="str">
        <f t="shared" si="0"/>
        <v>RC00463</v>
      </c>
      <c r="F4">
        <v>1050</v>
      </c>
    </row>
    <row r="5" spans="1:6" x14ac:dyDescent="0.2">
      <c r="A5" s="34" t="s">
        <v>161</v>
      </c>
      <c r="B5" s="34" t="s">
        <v>167</v>
      </c>
      <c r="C5" s="34"/>
      <c r="D5" s="34" t="s">
        <v>126</v>
      </c>
      <c r="E5" t="str">
        <f t="shared" si="0"/>
        <v>RC88912</v>
      </c>
      <c r="F5">
        <v>2302</v>
      </c>
    </row>
    <row r="6" spans="1:6" x14ac:dyDescent="0.2">
      <c r="A6" s="34" t="s">
        <v>162</v>
      </c>
      <c r="B6" s="34" t="s">
        <v>167</v>
      </c>
      <c r="C6" s="34" t="s">
        <v>162</v>
      </c>
      <c r="D6" s="34" t="s">
        <v>126</v>
      </c>
      <c r="E6" t="str">
        <f t="shared" si="0"/>
        <v>RC88912</v>
      </c>
      <c r="F6">
        <v>2302</v>
      </c>
    </row>
    <row r="7" spans="1:6" x14ac:dyDescent="0.2">
      <c r="A7" s="34" t="s">
        <v>148</v>
      </c>
      <c r="B7" s="34" t="s">
        <v>149</v>
      </c>
      <c r="C7" s="34" t="s">
        <v>150</v>
      </c>
      <c r="D7" s="34" t="s">
        <v>126</v>
      </c>
      <c r="E7" t="str">
        <f t="shared" si="0"/>
        <v>RC00277</v>
      </c>
      <c r="F7">
        <f>VLOOKUP(E7,'[1]fdm_account_ruleset_2026-01-16T'!$A:$D,4,0)</f>
        <v>4098</v>
      </c>
    </row>
    <row r="8" spans="1:6" x14ac:dyDescent="0.2">
      <c r="A8" s="34" t="s">
        <v>151</v>
      </c>
      <c r="B8" s="34" t="s">
        <v>152</v>
      </c>
      <c r="C8" s="34" t="s">
        <v>153</v>
      </c>
      <c r="D8" s="34" t="s">
        <v>126</v>
      </c>
      <c r="E8" t="str">
        <f t="shared" si="0"/>
        <v>RC00064</v>
      </c>
      <c r="F8">
        <f>VLOOKUP(E8,'[1]fdm_account_ruleset_2026-01-16T'!$A:$D,4,0)</f>
        <v>4039</v>
      </c>
    </row>
    <row r="9" spans="1:6" x14ac:dyDescent="0.2">
      <c r="A9" s="34" t="s">
        <v>154</v>
      </c>
      <c r="B9" s="34" t="s">
        <v>155</v>
      </c>
      <c r="C9" s="34" t="s">
        <v>156</v>
      </c>
      <c r="D9" s="34" t="s">
        <v>126</v>
      </c>
      <c r="E9" t="str">
        <f t="shared" si="0"/>
        <v>RC99993</v>
      </c>
      <c r="F9">
        <f>VLOOKUP(E9,'[1]fdm_account_ruleset_2026-01-16T'!$A:$D,4,0)</f>
        <v>4751</v>
      </c>
    </row>
    <row r="10" spans="1:6" x14ac:dyDescent="0.2">
      <c r="A10" s="34" t="s">
        <v>27</v>
      </c>
      <c r="B10" s="34" t="s">
        <v>62</v>
      </c>
      <c r="C10" s="34" t="s">
        <v>91</v>
      </c>
      <c r="D10" s="34" t="s">
        <v>126</v>
      </c>
      <c r="E10" t="str">
        <f t="shared" si="0"/>
        <v>RC00135</v>
      </c>
      <c r="F10">
        <f>VLOOKUP(E10,'[1]fdm_account_ruleset_2026-01-16T'!$A:$D,4,0)</f>
        <v>4042</v>
      </c>
    </row>
    <row r="11" spans="1:6" x14ac:dyDescent="0.2">
      <c r="A11" s="34" t="s">
        <v>28</v>
      </c>
      <c r="B11" s="34" t="s">
        <v>63</v>
      </c>
      <c r="C11" s="34" t="s">
        <v>92</v>
      </c>
      <c r="D11" s="34" t="s">
        <v>126</v>
      </c>
      <c r="E11" t="str">
        <f t="shared" si="0"/>
        <v>RC00364</v>
      </c>
      <c r="F11">
        <f>VLOOKUP(E11,'[1]fdm_account_ruleset_2026-01-16T'!$A:$D,4,0)</f>
        <v>2632</v>
      </c>
    </row>
    <row r="12" spans="1:6" x14ac:dyDescent="0.2">
      <c r="A12" s="34" t="s">
        <v>29</v>
      </c>
      <c r="B12" s="34" t="s">
        <v>64</v>
      </c>
      <c r="C12" s="34" t="s">
        <v>93</v>
      </c>
      <c r="D12" s="34" t="s">
        <v>126</v>
      </c>
      <c r="E12" t="str">
        <f t="shared" si="0"/>
        <v>RC00114</v>
      </c>
      <c r="F12">
        <f>VLOOKUP(E12,'[1]fdm_account_ruleset_2026-01-16T'!$A:$D,4,0)</f>
        <v>1307</v>
      </c>
    </row>
    <row r="13" spans="1:6" x14ac:dyDescent="0.2">
      <c r="A13" s="34" t="s">
        <v>30</v>
      </c>
      <c r="B13" s="34" t="s">
        <v>65</v>
      </c>
      <c r="C13" s="34" t="s">
        <v>94</v>
      </c>
      <c r="D13" s="34" t="s">
        <v>126</v>
      </c>
      <c r="E13" t="str">
        <f t="shared" si="0"/>
        <v>RC00125</v>
      </c>
      <c r="F13">
        <f>VLOOKUP(E13,'[1]fdm_account_ruleset_2026-01-16T'!$A:$D,4,0)</f>
        <v>4097</v>
      </c>
    </row>
    <row r="14" spans="1:6" x14ac:dyDescent="0.2">
      <c r="A14" s="34" t="s">
        <v>31</v>
      </c>
      <c r="B14" s="34" t="s">
        <v>66</v>
      </c>
      <c r="C14" s="34" t="s">
        <v>95</v>
      </c>
      <c r="D14" s="34" t="s">
        <v>126</v>
      </c>
      <c r="E14" t="str">
        <f t="shared" si="0"/>
        <v>RC00417</v>
      </c>
      <c r="F14">
        <f>VLOOKUP(E14,'[1]fdm_account_ruleset_2026-01-16T'!$A:$D,4,0)</f>
        <v>4999</v>
      </c>
    </row>
    <row r="15" spans="1:6" x14ac:dyDescent="0.2">
      <c r="A15" s="34" t="s">
        <v>32</v>
      </c>
      <c r="B15" s="34" t="s">
        <v>67</v>
      </c>
      <c r="C15" s="34" t="s">
        <v>96</v>
      </c>
      <c r="D15" s="34" t="s">
        <v>126</v>
      </c>
      <c r="E15" t="str">
        <f t="shared" si="0"/>
        <v>RC00053</v>
      </c>
      <c r="F15">
        <f>VLOOKUP(E15,'[1]fdm_account_ruleset_2026-01-16T'!$A:$D,4,0)</f>
        <v>4042</v>
      </c>
    </row>
    <row r="16" spans="1:6" x14ac:dyDescent="0.2">
      <c r="A16" s="34" t="s">
        <v>33</v>
      </c>
      <c r="B16" s="34" t="s">
        <v>68</v>
      </c>
      <c r="C16" s="34" t="s">
        <v>97</v>
      </c>
      <c r="D16" s="34" t="s">
        <v>126</v>
      </c>
      <c r="E16" t="str">
        <f t="shared" si="0"/>
        <v>RC00286</v>
      </c>
      <c r="F16">
        <f>VLOOKUP(E16,'[1]fdm_account_ruleset_2026-01-16T'!$A:$D,4,0)</f>
        <v>4042</v>
      </c>
    </row>
    <row r="17" spans="1:6" x14ac:dyDescent="0.2">
      <c r="A17" s="34" t="s">
        <v>34</v>
      </c>
      <c r="B17" s="34" t="s">
        <v>69</v>
      </c>
      <c r="C17" s="34" t="s">
        <v>98</v>
      </c>
      <c r="D17" s="34" t="s">
        <v>126</v>
      </c>
      <c r="E17" t="str">
        <f t="shared" si="0"/>
        <v>RC00091</v>
      </c>
      <c r="F17">
        <f>VLOOKUP(E17,'[1]fdm_account_ruleset_2026-01-16T'!$A:$D,4,0)</f>
        <v>4046</v>
      </c>
    </row>
    <row r="18" spans="1:6" x14ac:dyDescent="0.2">
      <c r="A18" s="34" t="s">
        <v>35</v>
      </c>
      <c r="B18" s="34" t="s">
        <v>70</v>
      </c>
      <c r="C18" s="34" t="s">
        <v>99</v>
      </c>
      <c r="D18" s="34" t="s">
        <v>126</v>
      </c>
      <c r="E18" t="str">
        <f t="shared" si="0"/>
        <v>RC00423</v>
      </c>
      <c r="F18">
        <f>VLOOKUP(E18,'[1]fdm_account_ruleset_2026-01-16T'!$A:$D,4,0)</f>
        <v>2600</v>
      </c>
    </row>
    <row r="19" spans="1:6" x14ac:dyDescent="0.2">
      <c r="A19" s="34" t="s">
        <v>36</v>
      </c>
      <c r="B19" s="34" t="s">
        <v>71</v>
      </c>
      <c r="C19" s="34" t="s">
        <v>100</v>
      </c>
      <c r="D19" s="34" t="s">
        <v>126</v>
      </c>
      <c r="E19" t="str">
        <f t="shared" si="0"/>
        <v>RC00061</v>
      </c>
      <c r="F19">
        <f>VLOOKUP(E19,'[1]fdm_account_ruleset_2026-01-16T'!$A:$D,4,0)</f>
        <v>4042</v>
      </c>
    </row>
    <row r="20" spans="1:6" x14ac:dyDescent="0.2">
      <c r="A20" s="34" t="s">
        <v>37</v>
      </c>
      <c r="B20" s="34" t="s">
        <v>72</v>
      </c>
      <c r="C20" s="34" t="s">
        <v>101</v>
      </c>
      <c r="D20" s="34" t="s">
        <v>126</v>
      </c>
      <c r="E20" t="str">
        <f t="shared" si="0"/>
        <v>RC00292</v>
      </c>
      <c r="F20">
        <f>VLOOKUP(E20,'[1]fdm_account_ruleset_2026-01-16T'!$A:$D,4,0)</f>
        <v>4042</v>
      </c>
    </row>
    <row r="21" spans="1:6" x14ac:dyDescent="0.2">
      <c r="A21" s="34" t="s">
        <v>38</v>
      </c>
      <c r="B21" s="34" t="s">
        <v>62</v>
      </c>
      <c r="C21" s="34" t="s">
        <v>102</v>
      </c>
      <c r="D21" s="34" t="s">
        <v>126</v>
      </c>
      <c r="E21" t="str">
        <f t="shared" si="0"/>
        <v>RC00135</v>
      </c>
      <c r="F21">
        <f>VLOOKUP(E21,'[1]fdm_account_ruleset_2026-01-16T'!$A:$D,4,0)</f>
        <v>4042</v>
      </c>
    </row>
    <row r="22" spans="1:6" x14ac:dyDescent="0.2">
      <c r="A22" s="34" t="s">
        <v>39</v>
      </c>
      <c r="B22" s="34" t="s">
        <v>67</v>
      </c>
      <c r="C22" s="34" t="s">
        <v>103</v>
      </c>
      <c r="D22" s="34" t="s">
        <v>126</v>
      </c>
      <c r="E22" t="str">
        <f t="shared" si="0"/>
        <v>RC00053</v>
      </c>
      <c r="F22">
        <f>VLOOKUP(E22,'[1]fdm_account_ruleset_2026-01-16T'!$A:$D,4,0)</f>
        <v>4042</v>
      </c>
    </row>
    <row r="23" spans="1:6" x14ac:dyDescent="0.2">
      <c r="A23" s="34" t="s">
        <v>40</v>
      </c>
      <c r="B23" s="34" t="s">
        <v>73</v>
      </c>
      <c r="C23" s="34" t="s">
        <v>104</v>
      </c>
      <c r="D23" s="34" t="s">
        <v>126</v>
      </c>
      <c r="E23" t="str">
        <f t="shared" si="0"/>
        <v>RC00361</v>
      </c>
      <c r="F23">
        <f>VLOOKUP(E23,'[1]fdm_account_ruleset_2026-01-16T'!$A:$D,4,0)</f>
        <v>4002</v>
      </c>
    </row>
    <row r="24" spans="1:6" x14ac:dyDescent="0.2">
      <c r="A24" s="34" t="s">
        <v>41</v>
      </c>
      <c r="B24" s="34" t="s">
        <v>67</v>
      </c>
      <c r="C24" s="34" t="s">
        <v>105</v>
      </c>
      <c r="D24" s="34" t="s">
        <v>126</v>
      </c>
      <c r="E24" t="str">
        <f t="shared" si="0"/>
        <v>RC00053</v>
      </c>
      <c r="F24">
        <f>VLOOKUP(E24,'[1]fdm_account_ruleset_2026-01-16T'!$A:$D,4,0)</f>
        <v>4042</v>
      </c>
    </row>
    <row r="25" spans="1:6" x14ac:dyDescent="0.2">
      <c r="A25" s="34" t="s">
        <v>42</v>
      </c>
      <c r="B25" s="34" t="s">
        <v>67</v>
      </c>
      <c r="C25" s="34" t="s">
        <v>106</v>
      </c>
      <c r="D25" s="34" t="s">
        <v>126</v>
      </c>
      <c r="E25" t="str">
        <f t="shared" si="0"/>
        <v>RC00053</v>
      </c>
      <c r="F25">
        <f>VLOOKUP(E25,'[1]fdm_account_ruleset_2026-01-16T'!$A:$D,4,0)</f>
        <v>4042</v>
      </c>
    </row>
    <row r="26" spans="1:6" x14ac:dyDescent="0.2">
      <c r="A26" s="34" t="s">
        <v>43</v>
      </c>
      <c r="B26" s="34" t="s">
        <v>74</v>
      </c>
      <c r="C26" s="34" t="s">
        <v>107</v>
      </c>
      <c r="D26" s="34" t="s">
        <v>126</v>
      </c>
      <c r="E26" t="str">
        <f t="shared" si="0"/>
        <v>RC00052</v>
      </c>
      <c r="F26">
        <f>VLOOKUP(E26,'[1]fdm_account_ruleset_2026-01-16T'!$A:$D,4,0)</f>
        <v>4201</v>
      </c>
    </row>
    <row r="27" spans="1:6" x14ac:dyDescent="0.2">
      <c r="A27" s="34" t="s">
        <v>44</v>
      </c>
      <c r="B27" s="34" t="s">
        <v>75</v>
      </c>
      <c r="C27" s="34" t="s">
        <v>108</v>
      </c>
      <c r="D27" s="34" t="s">
        <v>126</v>
      </c>
      <c r="E27" t="str">
        <f t="shared" si="0"/>
        <v>RC00133</v>
      </c>
      <c r="F27">
        <f>VLOOKUP(E27,'[1]fdm_account_ruleset_2026-01-16T'!$A:$D,4,0)</f>
        <v>4042</v>
      </c>
    </row>
    <row r="28" spans="1:6" x14ac:dyDescent="0.2">
      <c r="A28" s="34" t="s">
        <v>45</v>
      </c>
      <c r="B28" s="34" t="s">
        <v>76</v>
      </c>
      <c r="C28" s="34" t="s">
        <v>109</v>
      </c>
      <c r="D28" s="34" t="s">
        <v>126</v>
      </c>
      <c r="E28" t="str">
        <f t="shared" si="0"/>
        <v>RC00062</v>
      </c>
      <c r="F28">
        <f>VLOOKUP(E28,'[1]fdm_account_ruleset_2026-01-16T'!$A:$D,4,0)</f>
        <v>4042</v>
      </c>
    </row>
    <row r="29" spans="1:6" x14ac:dyDescent="0.2">
      <c r="A29" s="34" t="s">
        <v>46</v>
      </c>
      <c r="B29" s="34" t="s">
        <v>77</v>
      </c>
      <c r="C29" s="34" t="s">
        <v>110</v>
      </c>
      <c r="D29" s="34" t="s">
        <v>126</v>
      </c>
      <c r="E29" t="str">
        <f t="shared" si="0"/>
        <v>RC00099</v>
      </c>
      <c r="F29">
        <f>VLOOKUP(E29,'[1]fdm_account_ruleset_2026-01-16T'!$A:$D,4,0)</f>
        <v>4042</v>
      </c>
    </row>
    <row r="30" spans="1:6" x14ac:dyDescent="0.2">
      <c r="A30" s="34" t="s">
        <v>47</v>
      </c>
      <c r="B30" s="34" t="s">
        <v>78</v>
      </c>
      <c r="C30" s="34" t="s">
        <v>111</v>
      </c>
      <c r="D30" s="34" t="s">
        <v>126</v>
      </c>
      <c r="E30" t="str">
        <f t="shared" si="0"/>
        <v>RC00332</v>
      </c>
      <c r="F30">
        <f>VLOOKUP(E30,'[1]fdm_account_ruleset_2026-01-16T'!$A:$D,4,0)</f>
        <v>4040</v>
      </c>
    </row>
    <row r="31" spans="1:6" x14ac:dyDescent="0.2">
      <c r="A31" s="34" t="s">
        <v>48</v>
      </c>
      <c r="B31" s="34" t="s">
        <v>79</v>
      </c>
      <c r="C31" s="34" t="s">
        <v>112</v>
      </c>
      <c r="D31" s="34" t="s">
        <v>126</v>
      </c>
      <c r="E31" t="str">
        <f t="shared" si="0"/>
        <v>RC00041</v>
      </c>
      <c r="F31">
        <f>VLOOKUP(E31,'[1]fdm_account_ruleset_2026-01-16T'!$A:$D,4,0)</f>
        <v>4040</v>
      </c>
    </row>
    <row r="32" spans="1:6" x14ac:dyDescent="0.2">
      <c r="A32" s="34" t="s">
        <v>49</v>
      </c>
      <c r="B32" s="34" t="s">
        <v>80</v>
      </c>
      <c r="C32" s="34" t="s">
        <v>113</v>
      </c>
      <c r="D32" s="34" t="s">
        <v>126</v>
      </c>
      <c r="E32" t="str">
        <f t="shared" si="0"/>
        <v>RC00341</v>
      </c>
      <c r="F32">
        <f>VLOOKUP(E32,'[1]fdm_account_ruleset_2026-01-16T'!$A:$D,4,0)</f>
        <v>4040</v>
      </c>
    </row>
    <row r="33" spans="1:6" x14ac:dyDescent="0.2">
      <c r="A33" s="34" t="s">
        <v>50</v>
      </c>
      <c r="B33" s="34" t="s">
        <v>81</v>
      </c>
      <c r="C33" s="34" t="s">
        <v>114</v>
      </c>
      <c r="D33" s="34" t="s">
        <v>126</v>
      </c>
      <c r="E33" t="str">
        <f t="shared" si="0"/>
        <v>RC00343</v>
      </c>
      <c r="F33">
        <f>VLOOKUP(E33,'[1]fdm_account_ruleset_2026-01-16T'!$A:$D,4,0)</f>
        <v>4040</v>
      </c>
    </row>
    <row r="34" spans="1:6" x14ac:dyDescent="0.2">
      <c r="A34" s="34" t="s">
        <v>51</v>
      </c>
      <c r="B34" s="34" t="s">
        <v>82</v>
      </c>
      <c r="C34" s="34" t="s">
        <v>115</v>
      </c>
      <c r="D34" s="34" t="s">
        <v>126</v>
      </c>
      <c r="E34" t="str">
        <f t="shared" si="0"/>
        <v>RC00344</v>
      </c>
      <c r="F34">
        <f>VLOOKUP(E34,'[1]fdm_account_ruleset_2026-01-16T'!$A:$D,4,0)</f>
        <v>4002</v>
      </c>
    </row>
    <row r="35" spans="1:6" x14ac:dyDescent="0.2">
      <c r="A35" s="34" t="s">
        <v>52</v>
      </c>
      <c r="B35" s="34" t="s">
        <v>83</v>
      </c>
      <c r="C35" s="34" t="s">
        <v>116</v>
      </c>
      <c r="D35" s="34" t="s">
        <v>126</v>
      </c>
      <c r="E35" t="str">
        <f t="shared" si="0"/>
        <v>RC00128</v>
      </c>
      <c r="F35">
        <f>VLOOKUP(E35,'[1]fdm_account_ruleset_2026-01-16T'!$A:$D,4,0)</f>
        <v>4042</v>
      </c>
    </row>
    <row r="36" spans="1:6" x14ac:dyDescent="0.2">
      <c r="A36" s="34" t="s">
        <v>53</v>
      </c>
      <c r="B36" s="34" t="s">
        <v>84</v>
      </c>
      <c r="C36" s="34" t="s">
        <v>117</v>
      </c>
      <c r="D36" s="34" t="s">
        <v>126</v>
      </c>
      <c r="E36" t="str">
        <f t="shared" si="0"/>
        <v>RC00356</v>
      </c>
      <c r="F36">
        <f>VLOOKUP(E36,'[1]fdm_account_ruleset_2026-01-16T'!$A:$D,4,0)</f>
        <v>4098</v>
      </c>
    </row>
    <row r="37" spans="1:6" x14ac:dyDescent="0.2">
      <c r="A37" s="34" t="s">
        <v>54</v>
      </c>
      <c r="B37" s="34" t="s">
        <v>85</v>
      </c>
      <c r="C37" s="34" t="s">
        <v>118</v>
      </c>
      <c r="D37" s="34" t="s">
        <v>126</v>
      </c>
      <c r="E37" t="str">
        <f t="shared" si="0"/>
        <v>RC00183</v>
      </c>
      <c r="F37">
        <f>VLOOKUP(E37,'[1]fdm_account_ruleset_2026-01-16T'!$A:$D,4,0)</f>
        <v>4042</v>
      </c>
    </row>
    <row r="38" spans="1:6" x14ac:dyDescent="0.2">
      <c r="A38" s="34" t="s">
        <v>55</v>
      </c>
      <c r="B38" s="34" t="s">
        <v>86</v>
      </c>
      <c r="C38" s="34" t="s">
        <v>119</v>
      </c>
      <c r="D38" s="34" t="s">
        <v>126</v>
      </c>
      <c r="E38" t="str">
        <f>LEFT(B38,7)</f>
        <v>RC00152</v>
      </c>
      <c r="F38">
        <f>VLOOKUP(E38,'[1]fdm_account_ruleset_2026-01-16T'!$A:$D,4,0)</f>
        <v>4094</v>
      </c>
    </row>
    <row r="39" spans="1:6" x14ac:dyDescent="0.2">
      <c r="A39" s="34" t="s">
        <v>56</v>
      </c>
      <c r="B39" s="34" t="s">
        <v>67</v>
      </c>
      <c r="C39" s="34" t="s">
        <v>120</v>
      </c>
      <c r="D39" s="34" t="s">
        <v>126</v>
      </c>
      <c r="E39" t="str">
        <f t="shared" si="0"/>
        <v>RC00053</v>
      </c>
      <c r="F39">
        <f>VLOOKUP(E39,'[1]fdm_account_ruleset_2026-01-16T'!$A:$D,4,0)</f>
        <v>4042</v>
      </c>
    </row>
    <row r="40" spans="1:6" x14ac:dyDescent="0.2">
      <c r="A40" s="34" t="s">
        <v>57</v>
      </c>
      <c r="B40" s="34" t="s">
        <v>87</v>
      </c>
      <c r="C40" s="34" t="s">
        <v>121</v>
      </c>
      <c r="D40" s="34" t="s">
        <v>126</v>
      </c>
      <c r="E40" t="str">
        <f t="shared" si="0"/>
        <v>RC00363</v>
      </c>
      <c r="F40">
        <f>VLOOKUP(E40,'[1]fdm_account_ruleset_2026-01-16T'!$A:$D,4,0)</f>
        <v>4042</v>
      </c>
    </row>
    <row r="41" spans="1:6" x14ac:dyDescent="0.2">
      <c r="A41" s="34" t="s">
        <v>58</v>
      </c>
      <c r="B41" s="34" t="s">
        <v>88</v>
      </c>
      <c r="C41" s="34" t="s">
        <v>122</v>
      </c>
      <c r="D41" s="34" t="s">
        <v>126</v>
      </c>
      <c r="E41" t="str">
        <f t="shared" si="0"/>
        <v>RC00092</v>
      </c>
      <c r="F41">
        <f>VLOOKUP(E41,'[1]fdm_account_ruleset_2026-01-16T'!$A:$D,4,0)</f>
        <v>4042</v>
      </c>
    </row>
    <row r="42" spans="1:6" x14ac:dyDescent="0.2">
      <c r="A42" s="34" t="s">
        <v>59</v>
      </c>
      <c r="B42" s="34" t="s">
        <v>67</v>
      </c>
      <c r="C42" s="34" t="s">
        <v>123</v>
      </c>
      <c r="D42" s="34" t="s">
        <v>126</v>
      </c>
      <c r="E42" t="str">
        <f t="shared" si="0"/>
        <v>RC00053</v>
      </c>
      <c r="F42">
        <f>VLOOKUP(E42,'[1]fdm_account_ruleset_2026-01-16T'!$A:$D,4,0)</f>
        <v>4042</v>
      </c>
    </row>
    <row r="43" spans="1:6" x14ac:dyDescent="0.2">
      <c r="A43" s="34" t="s">
        <v>60</v>
      </c>
      <c r="B43" s="34" t="s">
        <v>89</v>
      </c>
      <c r="C43" s="34" t="s">
        <v>124</v>
      </c>
      <c r="D43" s="34" t="s">
        <v>126</v>
      </c>
      <c r="E43" t="str">
        <f t="shared" si="0"/>
        <v>RC00038</v>
      </c>
      <c r="F43">
        <f>VLOOKUP(E43,'[1]fdm_account_ruleset_2026-01-16T'!$A:$D,4,0)</f>
        <v>4042</v>
      </c>
    </row>
    <row r="44" spans="1:6" x14ac:dyDescent="0.2">
      <c r="A44" s="34" t="s">
        <v>163</v>
      </c>
      <c r="B44" s="34" t="s">
        <v>169</v>
      </c>
      <c r="C44" s="34"/>
      <c r="D44" s="34" t="s">
        <v>126</v>
      </c>
      <c r="E44" t="str">
        <f t="shared" si="0"/>
        <v>RC00462</v>
      </c>
      <c r="F44">
        <v>1045</v>
      </c>
    </row>
    <row r="45" spans="1:6" x14ac:dyDescent="0.2">
      <c r="A45" s="34" t="s">
        <v>164</v>
      </c>
      <c r="B45" s="34" t="s">
        <v>170</v>
      </c>
      <c r="C45" s="34" t="s">
        <v>172</v>
      </c>
      <c r="D45" s="34" t="s">
        <v>126</v>
      </c>
      <c r="E45" t="str">
        <f t="shared" si="0"/>
        <v>RC00424</v>
      </c>
      <c r="F45">
        <f>VLOOKUP(E45,'[1]fdm_account_ruleset_2026-01-16T'!$A:$D,4,0)</f>
        <v>4028</v>
      </c>
    </row>
    <row r="46" spans="1:6" x14ac:dyDescent="0.2">
      <c r="A46" s="34" t="s">
        <v>165</v>
      </c>
      <c r="B46" s="34" t="s">
        <v>171</v>
      </c>
      <c r="C46" s="34" t="s">
        <v>173</v>
      </c>
      <c r="D46" s="34" t="s">
        <v>126</v>
      </c>
      <c r="E46" t="str">
        <f t="shared" si="0"/>
        <v>RC00425</v>
      </c>
      <c r="F46">
        <f>VLOOKUP(E46,'[1]fdm_account_ruleset_2026-01-16T'!$A:$D,4,0)</f>
        <v>4751</v>
      </c>
    </row>
    <row r="47" spans="1:6" x14ac:dyDescent="0.2">
      <c r="A47" s="34" t="s">
        <v>144</v>
      </c>
      <c r="B47" s="34" t="s">
        <v>145</v>
      </c>
      <c r="C47" s="34" t="s">
        <v>146</v>
      </c>
      <c r="D47" s="34" t="s">
        <v>147</v>
      </c>
      <c r="E47" t="str">
        <f t="shared" si="0"/>
        <v>RC00359</v>
      </c>
      <c r="F47">
        <f>VLOOKUP(E47,'[1]fdm_account_ruleset_2026-01-16T'!$A:$D,4,0)</f>
        <v>4098</v>
      </c>
    </row>
    <row r="48" spans="1:6" x14ac:dyDescent="0.2">
      <c r="A48" s="34" t="s">
        <v>136</v>
      </c>
      <c r="B48" s="34" t="s">
        <v>137</v>
      </c>
      <c r="C48" s="34" t="s">
        <v>138</v>
      </c>
      <c r="D48" s="34" t="s">
        <v>139</v>
      </c>
      <c r="E48" t="str">
        <f t="shared" si="0"/>
        <v>RC00042</v>
      </c>
      <c r="F48">
        <f>VLOOKUP(E48,'[1]fdm_account_ruleset_2026-01-16T'!$A:$D,4,0)</f>
        <v>4040</v>
      </c>
    </row>
    <row r="49" spans="1:4" x14ac:dyDescent="0.2">
      <c r="A49" s="34" t="s">
        <v>157</v>
      </c>
      <c r="B49" s="62"/>
      <c r="C49" s="62"/>
      <c r="D49" s="62"/>
    </row>
  </sheetData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"/>
  <sheetViews>
    <sheetView workbookViewId="0">
      <selection activeCell="E10" sqref="E10"/>
    </sheetView>
  </sheetViews>
  <sheetFormatPr defaultRowHeight="12.75" x14ac:dyDescent="0.2"/>
  <sheetData>
    <row r="1" spans="1:3" x14ac:dyDescent="0.2">
      <c r="A1" t="s">
        <v>128</v>
      </c>
      <c r="C1" t="s">
        <v>142</v>
      </c>
    </row>
    <row r="2" spans="1:3" x14ac:dyDescent="0.2">
      <c r="A2" t="s">
        <v>129</v>
      </c>
      <c r="C2" t="s">
        <v>143</v>
      </c>
    </row>
  </sheetData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Deposit</vt:lpstr>
      <vt:lpstr>Sales Items</vt:lpstr>
      <vt:lpstr>Validations</vt:lpstr>
      <vt:lpstr>Deposit!Print_Area</vt:lpstr>
    </vt:vector>
  </TitlesOfParts>
  <Company>UW-Green Bay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 User</dc:creator>
  <cp:lastModifiedBy>Vanerem, Tracy</cp:lastModifiedBy>
  <cp:lastPrinted>2025-06-23T13:51:32Z</cp:lastPrinted>
  <dcterms:created xsi:type="dcterms:W3CDTF">2005-03-08T20:36:13Z</dcterms:created>
  <dcterms:modified xsi:type="dcterms:W3CDTF">2026-01-20T13:59:51Z</dcterms:modified>
</cp:coreProperties>
</file>